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ämäTyökirja"/>
  <mc:AlternateContent xmlns:mc="http://schemas.openxmlformats.org/markup-compatibility/2006">
    <mc:Choice Requires="x15">
      <x15ac:absPath xmlns:x15ac="http://schemas.microsoft.com/office/spreadsheetml/2010/11/ac" url="M:\Valvonta\Ohjeet ja lomakkeet\Vuokranmääritys\Ruotsinkieliset\"/>
    </mc:Choice>
  </mc:AlternateContent>
  <xr:revisionPtr revIDLastSave="0" documentId="13_ncr:1_{CDDA6A8B-C356-4137-89AC-23D6DCD65730}" xr6:coauthVersionLast="47" xr6:coauthVersionMax="47" xr10:uidLastSave="{00000000-0000-0000-0000-000000000000}"/>
  <bookViews>
    <workbookView xWindow="-25665" yWindow="2220" windowWidth="23250" windowHeight="13470" xr2:uid="{00000000-000D-0000-FFFF-FFFF00000000}"/>
  </bookViews>
  <sheets>
    <sheet name="Hyresbestämningskalkyl" sheetId="9" r:id="rId1"/>
    <sheet name="Anvisning" sheetId="10" r:id="rId2"/>
  </sheets>
  <definedNames>
    <definedName name="_xlnm._FilterDatabase" localSheetId="1" hidden="1">Anvisning!$A$1:$B$105</definedName>
    <definedName name="_xlnm.Print_Area" localSheetId="1">Anvisning!$A$1:$B$114</definedName>
    <definedName name="_xlnm.Print_Area" localSheetId="0">Hyresbestämningskalkyl!$A$1:$I$166</definedName>
    <definedName name="_xlnm.Print_Titles" localSheetId="0">Hyresbestämningskalkyl!$A:$A,Hyresbestämningskalkyl!$3:$3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9" l="1"/>
  <c r="H106" i="9"/>
  <c r="H114" i="9" s="1"/>
  <c r="I114" i="9" s="1"/>
  <c r="F106" i="9"/>
  <c r="D106" i="9"/>
  <c r="D80" i="9"/>
  <c r="D60" i="9"/>
  <c r="H157" i="9"/>
  <c r="H159" i="9" s="1"/>
  <c r="F157" i="9"/>
  <c r="F159" i="9" s="1"/>
  <c r="D157" i="9"/>
  <c r="D159" i="9" s="1"/>
  <c r="B157" i="9"/>
  <c r="B159" i="9" s="1"/>
  <c r="H151" i="9"/>
  <c r="H153" i="9" s="1"/>
  <c r="F151" i="9"/>
  <c r="F153" i="9" s="1"/>
  <c r="D151" i="9"/>
  <c r="D153" i="9" s="1"/>
  <c r="B151" i="9"/>
  <c r="B153" i="9" s="1"/>
  <c r="H141" i="9"/>
  <c r="H143" i="9" s="1"/>
  <c r="F141" i="9"/>
  <c r="F143" i="9" s="1"/>
  <c r="D141" i="9"/>
  <c r="D143" i="9" s="1"/>
  <c r="B141" i="9"/>
  <c r="B143" i="9" s="1"/>
  <c r="F110" i="9"/>
  <c r="G110" i="9" s="1"/>
  <c r="F114" i="9"/>
  <c r="G114" i="9" s="1"/>
  <c r="D114" i="9"/>
  <c r="E114" i="9" s="1"/>
  <c r="B106" i="9"/>
  <c r="B114" i="9" s="1"/>
  <c r="C114" i="9" s="1"/>
  <c r="I96" i="9"/>
  <c r="G96" i="9"/>
  <c r="E96" i="9"/>
  <c r="C96" i="9"/>
  <c r="I93" i="9"/>
  <c r="G93" i="9"/>
  <c r="E93" i="9"/>
  <c r="C93" i="9"/>
  <c r="H92" i="9"/>
  <c r="I92" i="9" s="1"/>
  <c r="F92" i="9"/>
  <c r="G92" i="9" s="1"/>
  <c r="D92" i="9"/>
  <c r="E92" i="9" s="1"/>
  <c r="B92" i="9"/>
  <c r="B94" i="9" s="1"/>
  <c r="C94" i="9" s="1"/>
  <c r="I91" i="9"/>
  <c r="G91" i="9"/>
  <c r="E91" i="9"/>
  <c r="C91" i="9"/>
  <c r="I90" i="9"/>
  <c r="G90" i="9"/>
  <c r="E90" i="9"/>
  <c r="C90" i="9"/>
  <c r="I89" i="9"/>
  <c r="G89" i="9"/>
  <c r="E89" i="9"/>
  <c r="C89" i="9"/>
  <c r="I88" i="9"/>
  <c r="G88" i="9"/>
  <c r="E88" i="9"/>
  <c r="C88" i="9"/>
  <c r="I86" i="9"/>
  <c r="H86" i="9"/>
  <c r="F86" i="9"/>
  <c r="E86" i="9"/>
  <c r="D86" i="9"/>
  <c r="B86" i="9"/>
  <c r="I85" i="9"/>
  <c r="G85" i="9"/>
  <c r="E85" i="9"/>
  <c r="C85" i="9"/>
  <c r="I84" i="9"/>
  <c r="G84" i="9"/>
  <c r="E84" i="9"/>
  <c r="C84" i="9"/>
  <c r="I83" i="9"/>
  <c r="I120" i="9" s="1"/>
  <c r="G83" i="9"/>
  <c r="G120" i="9" s="1"/>
  <c r="E83" i="9"/>
  <c r="E120" i="9" s="1"/>
  <c r="C83" i="9"/>
  <c r="C120" i="9" s="1"/>
  <c r="I79" i="9"/>
  <c r="G79" i="9"/>
  <c r="E79" i="9"/>
  <c r="C79" i="9"/>
  <c r="I76" i="9"/>
  <c r="G76" i="9"/>
  <c r="E76" i="9"/>
  <c r="C76" i="9"/>
  <c r="I75" i="9"/>
  <c r="H75" i="9"/>
  <c r="H77" i="9" s="1"/>
  <c r="F75" i="9"/>
  <c r="G75" i="9" s="1"/>
  <c r="E75" i="9"/>
  <c r="D75" i="9"/>
  <c r="D77" i="9" s="1"/>
  <c r="B75" i="9"/>
  <c r="C75" i="9" s="1"/>
  <c r="I74" i="9"/>
  <c r="G74" i="9"/>
  <c r="E74" i="9"/>
  <c r="C74" i="9"/>
  <c r="I73" i="9"/>
  <c r="G73" i="9"/>
  <c r="E73" i="9"/>
  <c r="C73" i="9"/>
  <c r="I72" i="9"/>
  <c r="G72" i="9"/>
  <c r="E72" i="9"/>
  <c r="C72" i="9"/>
  <c r="I71" i="9"/>
  <c r="G71" i="9"/>
  <c r="E71" i="9"/>
  <c r="C71" i="9"/>
  <c r="I70" i="9"/>
  <c r="G70" i="9"/>
  <c r="E70" i="9"/>
  <c r="C70" i="9"/>
  <c r="I69" i="9"/>
  <c r="G69" i="9"/>
  <c r="E69" i="9"/>
  <c r="C69" i="9"/>
  <c r="I68" i="9"/>
  <c r="G68" i="9"/>
  <c r="E68" i="9"/>
  <c r="C68" i="9"/>
  <c r="I65" i="9"/>
  <c r="G65" i="9"/>
  <c r="E65" i="9"/>
  <c r="C65" i="9"/>
  <c r="I64" i="9"/>
  <c r="G64" i="9"/>
  <c r="E64" i="9"/>
  <c r="C64" i="9"/>
  <c r="I63" i="9"/>
  <c r="G63" i="9"/>
  <c r="E63" i="9"/>
  <c r="C63" i="9"/>
  <c r="I59" i="9"/>
  <c r="G59" i="9"/>
  <c r="E59" i="9"/>
  <c r="C59" i="9"/>
  <c r="I56" i="9"/>
  <c r="G56" i="9"/>
  <c r="E56" i="9"/>
  <c r="C56" i="9"/>
  <c r="I55" i="9"/>
  <c r="H55" i="9"/>
  <c r="H57" i="9" s="1"/>
  <c r="I57" i="9" s="1"/>
  <c r="F55" i="9"/>
  <c r="G55" i="9" s="1"/>
  <c r="E55" i="9"/>
  <c r="D55" i="9"/>
  <c r="D57" i="9" s="1"/>
  <c r="E57" i="9" s="1"/>
  <c r="B55" i="9"/>
  <c r="I54" i="9"/>
  <c r="G54" i="9"/>
  <c r="E54" i="9"/>
  <c r="C54" i="9"/>
  <c r="I53" i="9"/>
  <c r="G53" i="9"/>
  <c r="E53" i="9"/>
  <c r="C53" i="9"/>
  <c r="I52" i="9"/>
  <c r="G52" i="9"/>
  <c r="E52" i="9"/>
  <c r="C52" i="9"/>
  <c r="I51" i="9"/>
  <c r="G51" i="9"/>
  <c r="E51" i="9"/>
  <c r="C51" i="9"/>
  <c r="I50" i="9"/>
  <c r="G50" i="9"/>
  <c r="E50" i="9"/>
  <c r="C50" i="9"/>
  <c r="I49" i="9"/>
  <c r="G49" i="9"/>
  <c r="E49" i="9"/>
  <c r="C49" i="9"/>
  <c r="I48" i="9"/>
  <c r="G48" i="9"/>
  <c r="E48" i="9"/>
  <c r="C48" i="9"/>
  <c r="I46" i="9"/>
  <c r="H46" i="9"/>
  <c r="F46" i="9"/>
  <c r="G46" i="9" s="1"/>
  <c r="E46" i="9"/>
  <c r="D46" i="9"/>
  <c r="B46" i="9"/>
  <c r="C46" i="9" s="1"/>
  <c r="I45" i="9"/>
  <c r="G45" i="9"/>
  <c r="E45" i="9"/>
  <c r="C45" i="9"/>
  <c r="B43" i="9"/>
  <c r="C43" i="9" s="1"/>
  <c r="I42" i="9"/>
  <c r="G42" i="9"/>
  <c r="E42" i="9"/>
  <c r="C42" i="9"/>
  <c r="I41" i="9"/>
  <c r="H41" i="9"/>
  <c r="H43" i="9" s="1"/>
  <c r="F41" i="9"/>
  <c r="G41" i="9" s="1"/>
  <c r="E41" i="9"/>
  <c r="D41" i="9"/>
  <c r="D43" i="9" s="1"/>
  <c r="B41" i="9"/>
  <c r="C41" i="9" s="1"/>
  <c r="I40" i="9"/>
  <c r="G40" i="9"/>
  <c r="E40" i="9"/>
  <c r="C40" i="9"/>
  <c r="I39" i="9"/>
  <c r="G39" i="9"/>
  <c r="E39" i="9"/>
  <c r="C39" i="9"/>
  <c r="I38" i="9"/>
  <c r="G38" i="9"/>
  <c r="E38" i="9"/>
  <c r="C38" i="9"/>
  <c r="I37" i="9"/>
  <c r="G37" i="9"/>
  <c r="E37" i="9"/>
  <c r="C37" i="9"/>
  <c r="I36" i="9"/>
  <c r="G36" i="9"/>
  <c r="E36" i="9"/>
  <c r="C36" i="9"/>
  <c r="I35" i="9"/>
  <c r="G35" i="9"/>
  <c r="E35" i="9"/>
  <c r="C35" i="9"/>
  <c r="I34" i="9"/>
  <c r="G34" i="9"/>
  <c r="E34" i="9"/>
  <c r="C34" i="9"/>
  <c r="I33" i="9"/>
  <c r="G33" i="9"/>
  <c r="E33" i="9"/>
  <c r="C33" i="9"/>
  <c r="I32" i="9"/>
  <c r="G32" i="9"/>
  <c r="E32" i="9"/>
  <c r="C32" i="9"/>
  <c r="I31" i="9"/>
  <c r="G31" i="9"/>
  <c r="E31" i="9"/>
  <c r="C31" i="9"/>
  <c r="I30" i="9"/>
  <c r="G30" i="9"/>
  <c r="E30" i="9"/>
  <c r="C30" i="9"/>
  <c r="I29" i="9"/>
  <c r="G29" i="9"/>
  <c r="E29" i="9"/>
  <c r="C29" i="9"/>
  <c r="I28" i="9"/>
  <c r="G28" i="9"/>
  <c r="E28" i="9"/>
  <c r="C28" i="9"/>
  <c r="I27" i="9"/>
  <c r="G27" i="9"/>
  <c r="E27" i="9"/>
  <c r="C27" i="9"/>
  <c r="I26" i="9"/>
  <c r="G26" i="9"/>
  <c r="E26" i="9"/>
  <c r="C26" i="9"/>
  <c r="I25" i="9"/>
  <c r="G25" i="9"/>
  <c r="E25" i="9"/>
  <c r="C25" i="9"/>
  <c r="I24" i="9"/>
  <c r="G24" i="9"/>
  <c r="E24" i="9"/>
  <c r="C24" i="9"/>
  <c r="I23" i="9"/>
  <c r="G23" i="9"/>
  <c r="E23" i="9"/>
  <c r="C23" i="9"/>
  <c r="I20" i="9"/>
  <c r="G20" i="9"/>
  <c r="E20" i="9"/>
  <c r="C20" i="9"/>
  <c r="I19" i="9"/>
  <c r="G19" i="9"/>
  <c r="E19" i="9"/>
  <c r="C19" i="9"/>
  <c r="I18" i="9"/>
  <c r="G18" i="9"/>
  <c r="E18" i="9"/>
  <c r="C18" i="9"/>
  <c r="I17" i="9"/>
  <c r="G17" i="9"/>
  <c r="E17" i="9"/>
  <c r="C17" i="9"/>
  <c r="I16" i="9"/>
  <c r="G16" i="9"/>
  <c r="E16" i="9"/>
  <c r="C16" i="9"/>
  <c r="I15" i="9"/>
  <c r="G15" i="9"/>
  <c r="E15" i="9"/>
  <c r="C15" i="9"/>
  <c r="B13" i="9"/>
  <c r="H13" i="9"/>
  <c r="F13" i="9"/>
  <c r="D13" i="9"/>
  <c r="B95" i="9" l="1"/>
  <c r="I43" i="9"/>
  <c r="H14" i="9"/>
  <c r="I14" i="9" s="1"/>
  <c r="I77" i="9"/>
  <c r="H62" i="9"/>
  <c r="C55" i="9"/>
  <c r="B57" i="9"/>
  <c r="C57" i="9" s="1"/>
  <c r="B97" i="9"/>
  <c r="B109" i="9"/>
  <c r="C109" i="9" s="1"/>
  <c r="C95" i="9"/>
  <c r="F43" i="9"/>
  <c r="E43" i="9"/>
  <c r="D14" i="9"/>
  <c r="E77" i="9"/>
  <c r="D62" i="9"/>
  <c r="F57" i="9"/>
  <c r="G57" i="9" s="1"/>
  <c r="B77" i="9"/>
  <c r="F94" i="9"/>
  <c r="G94" i="9" s="1"/>
  <c r="C86" i="9"/>
  <c r="G86" i="9"/>
  <c r="C92" i="9"/>
  <c r="F77" i="9"/>
  <c r="B110" i="9"/>
  <c r="C110" i="9" s="1"/>
  <c r="D94" i="9"/>
  <c r="E94" i="9" s="1"/>
  <c r="H94" i="9"/>
  <c r="I94" i="9" s="1"/>
  <c r="D110" i="9"/>
  <c r="E110" i="9" s="1"/>
  <c r="H110" i="9"/>
  <c r="I110" i="9" s="1"/>
  <c r="H95" i="9" l="1"/>
  <c r="I118" i="9"/>
  <c r="H21" i="9"/>
  <c r="F95" i="9"/>
  <c r="C77" i="9"/>
  <c r="B62" i="9"/>
  <c r="G43" i="9"/>
  <c r="F14" i="9"/>
  <c r="G14" i="9" s="1"/>
  <c r="B113" i="9"/>
  <c r="C113" i="9" s="1"/>
  <c r="C97" i="9"/>
  <c r="E118" i="9"/>
  <c r="D21" i="9"/>
  <c r="F62" i="9"/>
  <c r="G77" i="9"/>
  <c r="E62" i="9"/>
  <c r="E119" i="9" s="1"/>
  <c r="D66" i="9"/>
  <c r="D95" i="9"/>
  <c r="I62" i="9"/>
  <c r="I119" i="9" s="1"/>
  <c r="H66" i="9"/>
  <c r="B14" i="9"/>
  <c r="E121" i="9" l="1"/>
  <c r="G118" i="9"/>
  <c r="F21" i="9"/>
  <c r="I66" i="9"/>
  <c r="H78" i="9"/>
  <c r="H80" i="9" s="1"/>
  <c r="C62" i="9"/>
  <c r="C119" i="9" s="1"/>
  <c r="B66" i="9"/>
  <c r="I121" i="9"/>
  <c r="C14" i="9"/>
  <c r="C118" i="9" s="1"/>
  <c r="B21" i="9"/>
  <c r="E66" i="9"/>
  <c r="D78" i="9"/>
  <c r="E21" i="9"/>
  <c r="D58" i="9"/>
  <c r="G95" i="9"/>
  <c r="F109" i="9"/>
  <c r="G109" i="9" s="1"/>
  <c r="F97" i="9"/>
  <c r="I21" i="9"/>
  <c r="H58" i="9"/>
  <c r="H60" i="9" s="1"/>
  <c r="E95" i="9"/>
  <c r="D109" i="9"/>
  <c r="E109" i="9" s="1"/>
  <c r="D97" i="9"/>
  <c r="F66" i="9"/>
  <c r="G62" i="9"/>
  <c r="G119" i="9" s="1"/>
  <c r="I95" i="9"/>
  <c r="H109" i="9"/>
  <c r="I109" i="9" s="1"/>
  <c r="H97" i="9"/>
  <c r="C121" i="9" l="1"/>
  <c r="G97" i="9"/>
  <c r="F113" i="9"/>
  <c r="G113" i="9" s="1"/>
  <c r="E78" i="9"/>
  <c r="E80" i="9"/>
  <c r="I97" i="9"/>
  <c r="H113" i="9"/>
  <c r="I113" i="9" s="1"/>
  <c r="F78" i="9"/>
  <c r="F80" i="9" s="1"/>
  <c r="G66" i="9"/>
  <c r="I58" i="9"/>
  <c r="H108" i="9"/>
  <c r="B78" i="9"/>
  <c r="C66" i="9"/>
  <c r="G21" i="9"/>
  <c r="F58" i="9"/>
  <c r="F60" i="9" s="1"/>
  <c r="I78" i="9"/>
  <c r="I80" i="9"/>
  <c r="E97" i="9"/>
  <c r="D113" i="9"/>
  <c r="E113" i="9" s="1"/>
  <c r="E58" i="9"/>
  <c r="D108" i="9"/>
  <c r="B58" i="9"/>
  <c r="C21" i="9"/>
  <c r="G121" i="9"/>
  <c r="E108" i="9" l="1"/>
  <c r="D111" i="9"/>
  <c r="C78" i="9"/>
  <c r="B80" i="9"/>
  <c r="C80" i="9" s="1"/>
  <c r="C58" i="9"/>
  <c r="B60" i="9"/>
  <c r="B108" i="9"/>
  <c r="G58" i="9"/>
  <c r="F108" i="9"/>
  <c r="I60" i="9"/>
  <c r="H112" i="9"/>
  <c r="G80" i="9"/>
  <c r="G78" i="9"/>
  <c r="E60" i="9"/>
  <c r="D112" i="9"/>
  <c r="I108" i="9"/>
  <c r="H111" i="9"/>
  <c r="E112" i="9" l="1"/>
  <c r="D116" i="9"/>
  <c r="E116" i="9" s="1"/>
  <c r="D115" i="9"/>
  <c r="F112" i="9"/>
  <c r="G60" i="9"/>
  <c r="C108" i="9"/>
  <c r="B111" i="9"/>
  <c r="H160" i="9"/>
  <c r="I111" i="9"/>
  <c r="F111" i="9"/>
  <c r="G108" i="9"/>
  <c r="C60" i="9"/>
  <c r="B112" i="9"/>
  <c r="E111" i="9"/>
  <c r="D160" i="9"/>
  <c r="I112" i="9"/>
  <c r="H116" i="9"/>
  <c r="I116" i="9" s="1"/>
  <c r="H115" i="9"/>
  <c r="B115" i="9" l="1"/>
  <c r="C112" i="9"/>
  <c r="B116" i="9"/>
  <c r="C116" i="9" s="1"/>
  <c r="F115" i="9"/>
  <c r="F116" i="9"/>
  <c r="G116" i="9" s="1"/>
  <c r="G112" i="9"/>
  <c r="B160" i="9"/>
  <c r="C111" i="9"/>
  <c r="E115" i="9"/>
  <c r="D161" i="9"/>
  <c r="H161" i="9"/>
  <c r="I115" i="9"/>
  <c r="F160" i="9"/>
  <c r="G111" i="9"/>
  <c r="F161" i="9" l="1"/>
  <c r="G115" i="9"/>
  <c r="B161" i="9"/>
  <c r="C115" i="9"/>
</calcChain>
</file>

<file path=xl/sharedStrings.xml><?xml version="1.0" encoding="utf-8"?>
<sst xmlns="http://schemas.openxmlformats.org/spreadsheetml/2006/main" count="421" uniqueCount="342">
  <si>
    <t>Hyresbestämningskalkyl för hyreshussamfundet</t>
  </si>
  <si>
    <t>Kontaktperson:</t>
  </si>
  <si>
    <t>Samfundets namn:</t>
  </si>
  <si>
    <t>Utjämningsgruppens namn/identifierare:</t>
  </si>
  <si>
    <t>Objektets/hyresbestämningsenhetens namn/identifierare:</t>
  </si>
  <si>
    <t>E-postadress:</t>
  </si>
  <si>
    <t>Självkostnadshyror</t>
  </si>
  <si>
    <r>
      <rPr>
        <b/>
        <sz val="11"/>
        <color theme="1"/>
        <rFont val="Verdana"/>
        <family val="2"/>
      </rPr>
      <t>Lägenhetsyta tot.</t>
    </r>
    <r>
      <rPr>
        <b/>
        <sz val="11"/>
        <color theme="1"/>
        <rFont val="Verdana"/>
        <family val="2"/>
      </rPr>
      <t xml:space="preserve"> </t>
    </r>
    <r>
      <rPr>
        <b/>
        <sz val="11"/>
        <color theme="1"/>
        <rFont val="Verdana"/>
        <family val="2"/>
      </rPr>
      <t>(m</t>
    </r>
    <r>
      <rPr>
        <b/>
        <vertAlign val="superscript"/>
        <sz val="11"/>
        <color theme="1"/>
        <rFont val="Verdana"/>
        <family val="2"/>
      </rPr>
      <t>2</t>
    </r>
    <r>
      <rPr>
        <b/>
        <sz val="11"/>
        <color theme="1"/>
        <rFont val="Verdana"/>
        <family val="2"/>
      </rPr>
      <t>):</t>
    </r>
  </si>
  <si>
    <r>
      <rPr>
        <b/>
        <sz val="11"/>
        <color theme="1"/>
        <rFont val="Verdana"/>
        <family val="2"/>
      </rPr>
      <t>Lägenhetsyta (m</t>
    </r>
    <r>
      <rPr>
        <b/>
        <vertAlign val="superscript"/>
        <sz val="11"/>
        <color rgb="FF000000"/>
        <rFont val="Verdana"/>
        <family val="2"/>
      </rPr>
      <t>2</t>
    </r>
    <r>
      <rPr>
        <b/>
        <sz val="11"/>
        <color rgb="FF000000"/>
        <rFont val="Verdana"/>
        <family val="2"/>
      </rPr>
      <t>):</t>
    </r>
  </si>
  <si>
    <t>Telefonnummer:</t>
  </si>
  <si>
    <t>Antal bostäder:</t>
  </si>
  <si>
    <t>Räkenskapsperiod:</t>
  </si>
  <si>
    <t>Övrig hyresverksamhet</t>
  </si>
  <si>
    <t>Räkenskapsperiodens längd (mån.):</t>
  </si>
  <si>
    <t>Hyresverksamhet enligt självkostnadsprincipen</t>
  </si>
  <si>
    <t>Skötsel- och finansieringshyra</t>
  </si>
  <si>
    <r>
      <rPr>
        <sz val="11"/>
        <color rgb="FF000000"/>
        <rFont val="Verdana"/>
        <family val="2"/>
      </rPr>
      <t>€/m</t>
    </r>
    <r>
      <rPr>
        <vertAlign val="superscript"/>
        <sz val="11"/>
        <color rgb="FF000000"/>
        <rFont val="Verdana"/>
        <family val="2"/>
      </rPr>
      <t>2</t>
    </r>
    <r>
      <rPr>
        <sz val="11"/>
        <color rgb="FF000000"/>
        <rFont val="Verdana"/>
        <family val="2"/>
      </rPr>
      <t>/mån</t>
    </r>
  </si>
  <si>
    <t>Hyresinkomster</t>
  </si>
  <si>
    <t>Tomma bostäder (-)</t>
  </si>
  <si>
    <t>Intäkter från vattenavgifter</t>
  </si>
  <si>
    <t>Övriga bruksersättningar</t>
  </si>
  <si>
    <t>Fastighetens övriga intäkter</t>
  </si>
  <si>
    <t>Lyft av skötsellån</t>
  </si>
  <si>
    <t>Över- (+)/underskott (-) som ska beaktas i hyrorna</t>
  </si>
  <si>
    <t>Intäkter totalt</t>
  </si>
  <si>
    <t>Skötselkostnader</t>
  </si>
  <si>
    <t>Skötselvederlag som ska betalas till Fastighets Ab/Bostads Ab</t>
  </si>
  <si>
    <t>Personalkostnader (inkl. lönebikostnader)</t>
  </si>
  <si>
    <t>Förvaltning</t>
  </si>
  <si>
    <t>Drift och underhåll</t>
  </si>
  <si>
    <t>Underhåll av utomhusområden</t>
  </si>
  <si>
    <t>Städning</t>
  </si>
  <si>
    <t>Uppvärmning</t>
  </si>
  <si>
    <t>Vatten och avloppsvatten</t>
  </si>
  <si>
    <t>El och gas</t>
  </si>
  <si>
    <t>Avfallshantering</t>
  </si>
  <si>
    <t>Skadeförsäkringar</t>
  </si>
  <si>
    <t>Hyror (inkl. t.ex. tomtarrenden)</t>
  </si>
  <si>
    <t>Fastighetsskatt</t>
  </si>
  <si>
    <t>Årliga reparationer, bokförda som kostnader</t>
  </si>
  <si>
    <t>Kostnader som aktiveras i balansräkningen</t>
  </si>
  <si>
    <t>Övriga skötselkostnader*</t>
  </si>
  <si>
    <t>Amorteringar av skötsellån</t>
  </si>
  <si>
    <t>Direkta skatter</t>
  </si>
  <si>
    <t>Skötselkostnader totalt</t>
  </si>
  <si>
    <t>Utjämning av hyra (+/-) (fylls bara i vid anmälan av objektsvisa uppgifter om objektet finns i en utjämningsgrupp)</t>
  </si>
  <si>
    <t>Skötselutgifter, utjämnbara totalt</t>
  </si>
  <si>
    <t>Finansiella intäkter</t>
  </si>
  <si>
    <t>Ränteintäkter och övriga finansiella intäkter</t>
  </si>
  <si>
    <t>Finansiella kostnader</t>
  </si>
  <si>
    <t>Finansieringsvederlag till Fastighets Ab/Bostads Ab</t>
  </si>
  <si>
    <t>Årliga amorteringar av lån enligt amorteringsvillkoren (med undantag för skötsellån)</t>
  </si>
  <si>
    <t>Extra amortering av lån</t>
  </si>
  <si>
    <t>Räntor</t>
  </si>
  <si>
    <t>Ränta till ägare/bank för lån som tagits för att täcka självfinansieringsandelen</t>
  </si>
  <si>
    <t>Dividend eller återbäring av eget kapital (-)</t>
  </si>
  <si>
    <t>Övriga ränte- och finansieringskostnader*</t>
  </si>
  <si>
    <t>Finansieringskostnader totalt</t>
  </si>
  <si>
    <t>Finansiella kostnader, utjämnbara totalt</t>
  </si>
  <si>
    <t>Räkenskapsperiodens över-/underskott, skötsel- och finansieringskostnader (+/-)</t>
  </si>
  <si>
    <t>Föregående räkenskapsperioders över-/underskott, skötsel- och (finansiella) kostnader (+/-)</t>
  </si>
  <si>
    <t xml:space="preserve">Över-/underskott, skötsel- och (finansiella) kostnader (+/-) som ska beaktas i följande års hyror </t>
  </si>
  <si>
    <t>Finansieringshyra</t>
  </si>
  <si>
    <t>Intäkter från finansieringshyra</t>
  </si>
  <si>
    <t>Finansiella intäkter totalt</t>
  </si>
  <si>
    <t>Räkenskapsperiodens över-/underskott, finansiella kostnader</t>
  </si>
  <si>
    <t>Över-/underskott från tidigare räkenskapsperioder, finansiella kostnader (+/-)</t>
  </si>
  <si>
    <t>Över-/underskott som ska beaktas i följande års hyror, finansiella kostnader (+/-)</t>
  </si>
  <si>
    <t>Avsättningar för kostnader för ombyggnad, underhåll och skötsel</t>
  </si>
  <si>
    <t>Intäkter</t>
  </si>
  <si>
    <t>Avsättning för kostnader för ombyggnad, underhåll och skötsel som samlas in genom hyror</t>
  </si>
  <si>
    <t>Återställande av medel som tillfälligt lånats internt för annat ändamål</t>
  </si>
  <si>
    <t>Kostnader</t>
  </si>
  <si>
    <t>Kostnader för ombyggnad</t>
  </si>
  <si>
    <t>Underhålls- och skötselkostnader</t>
  </si>
  <si>
    <t xml:space="preserve">Medel som tillfälligt ska lånas internt för annat ändamål </t>
  </si>
  <si>
    <t>Kostnader totalt</t>
  </si>
  <si>
    <t>Utgifter, utjämnbara sammanlagt</t>
  </si>
  <si>
    <t>Räkenskapsperiodens över-/underskott, avsättning för kostnader för ombyggnad, underhåll och skötsel</t>
  </si>
  <si>
    <t>Föregående räkenskapsperioders över-/underskott, avsättning för kostnader för ombyggnad, underhåll och skötsel</t>
  </si>
  <si>
    <t>Avsättning som överförs till följande räkenskapsperiod</t>
  </si>
  <si>
    <t>Investeringar i hyresverksamhet enligt självkostnadsprincipen och finansieringen av dem samt realisering av investeringar</t>
  </si>
  <si>
    <t>Finansiell återstod från investeringar i början av räkenskapsperioden (nya objekt och ombyggnad) (+/-)</t>
  </si>
  <si>
    <t>Kostnader som aktiveras i balansräkningen under räkenskapsperioden, nya objekt och ombyggnad (-)</t>
  </si>
  <si>
    <t>Förändring under räkenskapsperioden i medel som samfundets ägare placerat (+/-)</t>
  </si>
  <si>
    <t>Lyft av lån för finansiering av investeringar under räkenskapsperioden (+)</t>
  </si>
  <si>
    <t>Finansiering från samfundets/objektets övriga verksamhet för investeringar i självkostnadsverksamhet (+)</t>
  </si>
  <si>
    <t>Andel av medel som samlats in som avsättning under räkenskapsperioden som lånats tillfälligt för finansiering av investeringar (+/-)</t>
  </si>
  <si>
    <t>Försäljning av fastigheter/aktier i ARA-bostadsbeståndet (befriade/underkastade begränsningar) under räkenskapsperioden (+)</t>
  </si>
  <si>
    <t>Finansiell återstod från investeringar i hyresverksamhet enligt självkostnadsprincipen i slutet av räkenskapsperioden (+/-)</t>
  </si>
  <si>
    <t>Återstod från hyresverksamhet enligt självkostnadsprincipen</t>
  </si>
  <si>
    <t>Räkenskapsperiodens över-/underskott i skötsel- och finansieringskostnader totalt</t>
  </si>
  <si>
    <t>Räkenskapsperiodens överskott till avsättningar totalt</t>
  </si>
  <si>
    <t>Räkenskapsperiodens finansieringsöverskott i investeringar i hyresverksamhet enligt självkostnadsprincipen tot.</t>
  </si>
  <si>
    <t>Över-/underskott totalt under räkenskapsperioden</t>
  </si>
  <si>
    <t>Kumulativt över-/underskott i skötsel- och finansieringskostnader totalt</t>
  </si>
  <si>
    <t>Kumulativ återstod till avsättningar totalt</t>
  </si>
  <si>
    <t>Kumulativt finansieringsöverskott i investeringar i hyresverksamhet enligt självkostnadsprincipen tot.</t>
  </si>
  <si>
    <t>Kumulativt över-/underskott totalt</t>
  </si>
  <si>
    <t>varav i följande års hyror ska beaktas totalt</t>
  </si>
  <si>
    <t>Självkostnadshyror (hyran som uppbärs av invånarna)</t>
  </si>
  <si>
    <t>Hyreshöjning %</t>
  </si>
  <si>
    <r>
      <t>€/m</t>
    </r>
    <r>
      <rPr>
        <b/>
        <vertAlign val="superscript"/>
        <sz val="11"/>
        <color rgb="FF000000"/>
        <rFont val="Verdana"/>
        <family val="2"/>
      </rPr>
      <t>2</t>
    </r>
    <r>
      <rPr>
        <b/>
        <sz val="11"/>
        <color rgb="FF000000"/>
        <rFont val="Verdana"/>
        <family val="2"/>
      </rPr>
      <t>/mån</t>
    </r>
  </si>
  <si>
    <r>
      <t>€/m</t>
    </r>
    <r>
      <rPr>
        <vertAlign val="superscript"/>
        <sz val="11"/>
        <color theme="1"/>
        <rFont val="Verdana"/>
        <family val="2"/>
        <scheme val="minor"/>
      </rPr>
      <t>2</t>
    </r>
    <r>
      <rPr>
        <sz val="11"/>
        <color theme="1"/>
        <rFont val="Verdana"/>
        <family val="2"/>
        <scheme val="minor"/>
      </rPr>
      <t>/mån</t>
    </r>
  </si>
  <si>
    <t xml:space="preserve">Skötsel- och finansieringshyra </t>
  </si>
  <si>
    <t>Totalt</t>
  </si>
  <si>
    <t>Bruksersättningar</t>
  </si>
  <si>
    <t>Bilplats</t>
  </si>
  <si>
    <t>Vattenavgift</t>
  </si>
  <si>
    <t>Garage</t>
  </si>
  <si>
    <t>Förbrukning</t>
  </si>
  <si>
    <t>El</t>
  </si>
  <si>
    <t>Vatten</t>
  </si>
  <si>
    <t>Fri hyresverksamhet och övrig (fri) verksamhet</t>
  </si>
  <si>
    <t>Samfundet ska upprätta separata budgetar för samfundets övriga hyresverksamhet och övriga verksamhet.</t>
  </si>
  <si>
    <t>Siffrorna för dessa beräkningar kopplas till denna kalkyl för att få fram resultatet för hela objektet/utjämningsgruppen/hela samfundet.</t>
  </si>
  <si>
    <t xml:space="preserve">Samfundets övriga hyresverksamhet </t>
  </si>
  <si>
    <t>(t.ex. affärslokaler, inte ARA-finansierade objekt)</t>
  </si>
  <si>
    <t>€</t>
  </si>
  <si>
    <t>Intäkter från övrig hyresverksamhet</t>
  </si>
  <si>
    <t>Kostnader för övrig hyresverksamhet (-)</t>
  </si>
  <si>
    <t>Lyft och amorteringar av lån för övrig hyresverksamhet (+/-)</t>
  </si>
  <si>
    <t>Intäkter och kostnader som aktiverats i balansräkningen för övrig hyresverksamhet (investeringar, placeringar (+/-)</t>
  </si>
  <si>
    <t>Betalning av avkastning, t.ex. dividend till ägaren (-)</t>
  </si>
  <si>
    <t>Övriga händelser som ökar eller minskar finansieringen (+/-)</t>
  </si>
  <si>
    <t>Återstod från övrig hyresverksamhet (+/-)</t>
  </si>
  <si>
    <t>Återstod från föregående år (+/-)</t>
  </si>
  <si>
    <t>Kumulativ återstod från övrig hyresverksamhet (+/-)</t>
  </si>
  <si>
    <r>
      <rPr>
        <b/>
        <sz val="11"/>
        <color theme="1"/>
        <rFont val="Verdana"/>
        <family val="2"/>
      </rPr>
      <t>Samfundets övriga verksamhet (t.ex. omsorgstjänster)</t>
    </r>
  </si>
  <si>
    <t>Intäkter från övrig verksamhet</t>
  </si>
  <si>
    <t>Kostnader för övrig verksamhet (-)</t>
  </si>
  <si>
    <t>Lyft och amorteringar av lån för övrig verksamhet (+/-)</t>
  </si>
  <si>
    <t>Intäkter och kostnader som aktiverats i balansräkningen för övrig verksamhet (investeringar, placeringar +/-)</t>
  </si>
  <si>
    <t>Återstod från övrig verksamhet (+/-)</t>
  </si>
  <si>
    <t>Kumulativ återstod från övrig verksamhet (+/-)</t>
  </si>
  <si>
    <r>
      <rPr>
        <b/>
        <sz val="16"/>
        <color theme="1"/>
        <rFont val="Verdana"/>
        <family val="2"/>
      </rPr>
      <t>Övriga händelser som påverkar finansieringen (ve</t>
    </r>
    <r>
      <rPr>
        <b/>
        <sz val="11"/>
        <color rgb="FF000000"/>
        <rFont val="Verdana"/>
        <family val="2"/>
      </rPr>
      <t>rksamhet som omfattas av självkostnadsprincipen)</t>
    </r>
  </si>
  <si>
    <t>Övriga händelser som ökar finansieringen, hyresverksamhet enligt självkostnadsprincipen (+)*</t>
  </si>
  <si>
    <t>Övriga händelser som minskar finansieringen, hyresverksamhet enligt självkostnadsprincipen (-)*</t>
  </si>
  <si>
    <t>Återstod under räkenskapsperioden från andra händelser som påverkar finansieringen (+/-)</t>
  </si>
  <si>
    <t>Kumulativ återstod från andra händelser som påverkar finansieringen (+/-)</t>
  </si>
  <si>
    <t>Räkenskapsperiodens totala överskott</t>
  </si>
  <si>
    <t>Kumulativ totalåterstod</t>
  </si>
  <si>
    <t>Tilläggsuppgifter</t>
  </si>
  <si>
    <t>Ärende</t>
  </si>
  <si>
    <t>Anvisning</t>
  </si>
  <si>
    <t>Intäkter från försäljning av fastigheter/aktier i ARA-bostadsbeståndet (befriade/underställda begränsningar) under räkenskapsperioden (+)</t>
  </si>
  <si>
    <t>Intäkter från försäljning av objekt som omfattas av användnings- och överlåtelsebegränsningar samt av objekt som befriats från begränsningar. </t>
  </si>
  <si>
    <t>ARAs kontaktuppgifter</t>
  </si>
  <si>
    <t xml:space="preserve">E-post: valvonta (at) ara.fi, tfn växel 029 525 0800. Anmärkningar/ändringsförslag gällande kalkylen kan skickas till ovan nämnda e-postadress. </t>
  </si>
  <si>
    <t>Bostadshusreservering</t>
  </si>
  <si>
    <t>Bostadshusreserveringen är en bokföringspost som tillämpas av bostads- och fastighetsaktiebolagen och genom vilken bolagets beskattningsbara inkomst kan påverkas. Att bilda och lösa upp en bostadshusreservering behandlas enbart i bokslutet på bolagsnivå som en bokföring som påverkar bolagets beskattning. Hyror som samlats in för avsättning benämns inte som bostadshusreservering i hyresbestämningen. Att bilda och lösa upp en bostadshusreservering inkluderas inte heller i objektens hyra. I hyresbestämnings- och efterkalkylerna redovisas inte bostadshusreservering över huvud taget.</t>
  </si>
  <si>
    <t>Boendekommitténs uppgifter</t>
  </si>
  <si>
    <t>Boendestämman ska sammankallas minst en gång per kalenderår för behandling av de ärenden som avses i samförvaltningslagen. Boendestämman sammankallas av boendekommittén eller, om en sådan inte finns, av ägaren. Boendekommitténs uppgifter: 
1) delta i beredningen av budget- och hyresbestämningsförslagen för de hus som hör till hyresbestämningsenheten samt förhandla och ge utlåtanden om förslagen, 
2) ta initiativ till och årligen förhandla om de reparationer som ska tas in i budgetförslaget, 
3) delta i beredningen av reparationsplanerna på lång sikt samt förhandla och ge utlåtanden om dem, 
4) delta i beredningen av finansieringsplanerna på lång sikt samt förhandla och ge utlåtanden om dem, 
5) göra framställningar, förhandla och ge utlåtanden om underhållsavtalets innehåll, de arrangemang som gäller skötseln samt anordnandet av disponentskapet och underhållsuppgifterna, 
6) för de boende och de övriga lägenhetsinnehavarnas räkning övervaka skötseln, underhållet och reparationerna, 
7) besluta om innehållet i ordningsstadgarna, 
8) främja lösningen av tvister som gäller boendet och vid behov medla vid störningar, 
9) besluta om de principer för uthyrning och fördelning som gäller gemensamma bilplatser, bastur, tvättstugor och motsvarande lokaliteter samt övervaka att de följs, 
10) besluta om användningen av gemensamma hobby- och klubbrum och motsvarande lokaliteter samt om anordnande av s.k. talkoarbete och andra motsvarande gemensamma tillställningar, 
11) besluta om ärenden som har underställts kommittén eller utföra uppdrag som har anförtrotts den under förutsättning att kommittén är beredd att åta sig uppdraget, samt 
12) göra framställningar, förhandla och ge utlåtanden om andra ärenden som gäller husen inom hyresbestämningsenheten.</t>
  </si>
  <si>
    <t>Boendestämma</t>
  </si>
  <si>
    <t xml:space="preserve">Enligt lagen om samförvaltning i hyreshus (649/1990) ska boendestämman sammankallas minst en gång per kalenderår för behandling av de ärenden som avses i samförvaltningslagen. Boendestämman sammankallas av boendekommittén eller, om en sådan inte finns, av ägaren. </t>
  </si>
  <si>
    <t>Grunderna för fördelning av bilplatser och andra utrymmen</t>
  </si>
  <si>
    <t xml:space="preserve">Enligt samförvaltningslagen är det boendekommitténs uppgift att besluta om de principer för uthyrning och fördelning som gäller gemensamma bilplatser, bastur, tvättstugor och motsvarande lokaliteter samt övervaka att de följs. </t>
  </si>
  <si>
    <t>Föreg. räkenskapsperioders över-/underskott (+/-)</t>
  </si>
  <si>
    <t xml:space="preserve">Summan tas direkt från punkten ”Över-/underskott (+/-) som ska beaktas i följande års hyror” eller ”Över-/underskott som överförs till nästa räkenskapsperiod” i föregående räkenskapsperiods efterkalkyl.  Summan är det kumulativa över- och underskottet från tidigare räkenskapsperioder.  Återstoderna från skötsel- och finansieringshyrorna samt avsättningarna läggs fram separat. </t>
  </si>
  <si>
    <t>Primär hyresgäst</t>
  </si>
  <si>
    <t xml:space="preserve">Den primära hyresgästen kan t.ex. vara ett omsorgstjänstföretag med vilket ägaren (t.ex. kommunen) har ingått ett avtal om att hyra lokaler. Den primära hyresgästen hyr ut bostäderna vidare till de boende. </t>
  </si>
  <si>
    <t xml:space="preserve">Förvaltning </t>
  </si>
  <si>
    <t xml:space="preserve">Kostnader för förvaltning av hyreshuset och som grundar sig på avtal som ingåtts med företag eller på fakturering. Köpta tjänster som till värdet är märkbara ska konkurrensutsättas i enlighet med 13 b § i räntestödslagen/7 b § i aravabegränsningslagen. På förvaltningskostnader verkställs i regel inte förskottsinnehållning. Förvaltningskostnader är t.ex. kostnader för val av boende och ekonomiförvaltning, kostnader för en utomstående disponentbyrå, revisionskostnader, juristkostnader, kostnader för experter inom förvaltning m.m., hyror och vederlag för förvaltningens lokaler, kostnader för bilar, leasingavgifter, representations-, mötes-, marknadsförings-, kommunikations- och resekostnader, ICT-kostnader, utvecklingsverksamhet, bank- och postningsavgifter, medlemsavgifter, kostnader för facklitteratur och tidskrifter.  </t>
  </si>
  <si>
    <t>Principer för fördelning av förvaltnings- och personalkostnader</t>
  </si>
  <si>
    <t xml:space="preserve">Fördelningen av personalens lönekostnader ska grunda sig på arbetstidsuppföljning, genom vilken man säkerställer den arbetstid som personalen de facto använder för förvaltning inom den självkostnadsbaserade verksamheten. Om arbetstidsuppföljning inte är möjlig i vissa undantagsfall, ska fördelningen av kostnaderna grunda sig på en motiverad uppskattning av varje arbetstagares användning av arbetstiden. I första hand ska förvaltningskostnader och fakturor i bokföringen hänföras till det objekt som de gäller. Detta är inte alltid möjligt, dvs. det är fråga om en s.k. allmän förvaltningskostnad (lokalhyror, datasystem, utbildningar, arbetsresor, reklam- och marknadsföringskostnader, experttjänster osv.). Då rekommenderar ARA att man gör en uppskattning av vilken del av den allmänna förvaltningen som betjänar olika samfunds verksamhet (självkostnadsbaserad verksamhet, övrig hyresverksamhet och övrig verksamhet). Inom den självkostnadsbaserade verksamheten fördelas de allmänna förvaltningskostnaderna i samma förhållande som personalkostnaderna. </t>
  </si>
  <si>
    <t xml:space="preserve">Överskridning av anskaffningsutgift </t>
  </si>
  <si>
    <t>Om kostnaderna för byggande överskrids och ARA inte har godkänt överskridning av anskaffningsutgiften i belåningsvärdet, får kostnaderna inte till någon del inkluderas i hyran och i fråga om överskridningen får i hyrorna inte tas ut ränta på eget kapital på ägarens investering.</t>
  </si>
  <si>
    <t xml:space="preserve">Personalkostnader                </t>
  </si>
  <si>
    <t>Löner och arvoden till anställda i arbetsavtalsförhållande samt lönebikostnader. Om t.ex. disponenten är anställd i fastighetsbolaget tas i självkostnadshyran hänsyn till disponentens lön och arvoden som är underkastade förskottsinnehållning samt lönebikostnader (lagstadgade sociala kostnader som betalas av arbetsgivaren, som socialskyddsavgifter, pensionsförsäkringsavgifter, företagshälsovård, olycksfalls- och andra försäkringsavgifter samt skäliga, frivilliga sociala avgifter som bekostas av arbetsgivaren, som person- m.fl. försäkringar, hälsovårdstjänster, arbetstagarens utbildnings-, rekreations- och fritidsverksamhet som godkänns i beskattningen, arbetskläder, skydds- och säkerhetsutrustning).</t>
  </si>
  <si>
    <t>Intäkter från skötsel- och finansieringshyror</t>
  </si>
  <si>
    <t>Hyresintäkter som tas ut för att täcka skötselkostnader och finansiella kostnader bestäms på basis av underhålls- och skötselkostnaderna och, om de finansiella kostnaderna har inkluderats i samma hyra, även på basis av finansieringskostnaderna. Enligt självkostnadsprincipen får man i hyrorna inte ta ut överskott med undantag av medel som samlas in för avsättningar (intäkter - kostnader = 0 €). Hyran minskas med bruksersättningar som tas ut av de boende (hyror för bilplatser och garage, vattenavgifter, avgifter för tvättstugor osv.) samt överskott från tidigare räkenskapsperioder. ARA rekommenderar att hyrorna fastställs separat för skötsel- och finansieringshyran samt avsättningar (gäller även fakturering av boende).</t>
  </si>
  <si>
    <t xml:space="preserve">Skötselkostnader </t>
  </si>
  <si>
    <t xml:space="preserve">I skötselkostnaderna beaktas fastighetens uppskattade nödvändiga och skäliga årliga utgifterna med hänsyn till god fastighetshållning. Köpta tjänster bör konkurrensutsättas med några års mellanrum. Även tjänster som köps inom koncernen ska konkurrensutsättas med några års mellanrum. Kostnaderna för egenproducerade tjänster ska vara skäliga. Kostnaderna anges i regel i kalkylen med + tecken. </t>
  </si>
  <si>
    <t>Amorteringar av skötsellån som lyfts för att täcka fastighetens skötsel- och underhållskostnader. Amorteringar av skötsellån kan också läggas fram bland finansieringskostnader.</t>
  </si>
  <si>
    <t xml:space="preserve">Lån för underhåll som man planerar lyfta under hyresbestämningsperioden för att täcka kostnaderna för skötsel och underhåll av fastigheten. För att lånen som lyfts för att täcka skötselkostnaderna ska kunna skiljas från övriga lån ska de bokföras på andra konton än övriga lån. </t>
  </si>
  <si>
    <t xml:space="preserve">Samfund kan om de så önskar ta ut en hyra för både skötselkostnader och för finansiella kostnader. Det rekommenderas dock att de medel som samlas in för avsättningar presenteras separat både i bokföringen och i invånarnas fakturering. Om avsättning ingår i samma hyra som skötsel- och finansieringsutgifterna, ska den andel av hyran som samlats in för avsättning särredovisas i kalkylerna.  ARA rekommenderar att hyrorna fastställs separat för skötsel- och finansieringshyran samt avsättningar (gäller även fakturering av boende). På så sätt underlättas upprättandet av hyresbestämnings- och efterkalkyler. </t>
  </si>
  <si>
    <r>
      <t>Lägenhetsyta (m</t>
    </r>
    <r>
      <rPr>
        <b/>
        <vertAlign val="superscript"/>
        <sz val="11"/>
        <color theme="1"/>
        <rFont val="Verdana"/>
        <family val="2"/>
      </rPr>
      <t>2</t>
    </r>
    <r>
      <rPr>
        <b/>
        <sz val="11"/>
        <color theme="1"/>
        <rFont val="Verdana"/>
        <family val="2"/>
      </rPr>
      <t>)</t>
    </r>
  </si>
  <si>
    <t>I kalkylen presenteras separat lägenhetsytan för verksamhet som omfattas av självkostnadsprincipen och lägenhetsytan för verksamhet som omfattas av fri hyresbestämning. Lägenhetsarealerna fås från ARAs beslut.</t>
  </si>
  <si>
    <t xml:space="preserve">Återstoden av finansieringen av investeringar i hyresverksamhet enligt självkostnadsprincipen som överförs från efterkalkylen för föregående räkenskapsperiod. Investeringsåterstoden överförs inte till de boendes kommande hyror. </t>
  </si>
  <si>
    <t>Hyresgäst i andra hand</t>
  </si>
  <si>
    <t xml:space="preserve">Den boende är en hyresgäst i andra hand. </t>
  </si>
  <si>
    <t>Uthyrning i andra hand</t>
  </si>
  <si>
    <t xml:space="preserve">Med uthyrning i andra hand avses att ägaren (t.ex. kommunen) har hyrt objektet vidare till en annan aktör (den primära hyresgästen, t.ex. ett omsorgsföretag) som hyr ut bostäderna till de boende (hyresgäster i andra hand). Bestämmelserna om bestämning av självkostnadshyran gäller den hyra som både ägaren och den primära hyresgästen tar ut av de boende. Den primära hyresgästen kan lägga till t.ex. skäliga förvaltningskostnader i självkostnadshyran som ägaren debiterar. I avtalet mellan ägaren och den primära hyresgästen är det bra att komma överens om när ägaren meddelar den primära hyresgästen beloppet av hyran, så att den primära hyresgästen har tillräckligt med tid att fastställa den hyra som ska tas ut av de boende. De boendes hyror ska behandlas vid boendestämmorna innan de godkänns och anmälan om hyreshöjning ska skickas till de boende två månader innan den nya hyran träder i kraft. </t>
  </si>
  <si>
    <t xml:space="preserve">Avfallshantering                </t>
  </si>
  <si>
    <t xml:space="preserve">Avfallshanteringskostnaderna består av uppburna avgifter för avfallstransport och -hantering, hyror för avfallskärl, avfallspressar, lastpallar etc. samt kostnader för tvätt, service etc. av ovan nämnda utrustning. Köpta tjänster bör konkurrensutsättas med några års mellanrum. </t>
  </si>
  <si>
    <t xml:space="preserve">Fastighetsskatt                                                                          </t>
  </si>
  <si>
    <t xml:space="preserve">Fastighetsskatten fastställs av kommunfullmäktige. Den är en procentsats av föregående års beskattningsvärde på fastigheten. Om detta föreskrivs i lagen om värdering av tillgångar vid beskattningen. Uppgifter om fastighetsskatteprocenten i olika kommuner finns på Skatteförvaltningens webbplats. </t>
  </si>
  <si>
    <t>Konkurrensutsättning</t>
  </si>
  <si>
    <t>Hyreshusets ägare ska oberoende av leverantör konkurrensutsätta de i fråga om värdena mest betydande disponent-, förvaltnings-, skötsel- och övriga fastighetsskötseltjänsterna samt underhållsarbetena för vars täckande hyra tas ut eller enligt planerna ska tas ut. Om upphandlingens värde utan mervärdesskatt överstiger det nationella tröskelvärde som föreskrivs i 15 § 1 punkten i lagen om offentlig upphandling (348/2007) ska den konkurrensutsättas, om inte något annat följer av tvingande brådskande skäl eller av någon annan lag. En upphandling får inte delas upp eller beräknas med exceptionella metoder i syfte att undgå tillämpning av detta moment.</t>
  </si>
  <si>
    <t>Bokföring</t>
  </si>
  <si>
    <t xml:space="preserve">ARA-bestämmelserna förutsätter i praktiken objektspecifik bokföring enligt kostnadsställen. Även balansräkningens siffror, t.ex. låneamorteringar och aktiverade kostnader, bör redovisas per objekt även i bokföringen. </t>
  </si>
  <si>
    <t>Objekt</t>
  </si>
  <si>
    <t xml:space="preserve">Objektet kan bestå av flera olika byggnader (hus). </t>
  </si>
  <si>
    <t>Objektspecifik hyresbestämning</t>
  </si>
  <si>
    <t>Enligt samförvaltningslagen ska hyresbestämningskalkyler årligen upprättas per hyresbestämningsenhet presenteras för de boende. Om det inte finns några hyresbestämningsenheter, fastställs hyrorna i regel separat för varje objekt.</t>
  </si>
  <si>
    <t>Övriga ränteintäkter och finansiella intäkter kan vara t.ex. dröjsmålsränteintäkter från indrivning och vinster från överlåtelse av finansiella värdepapper.</t>
  </si>
  <si>
    <t>Räntekostnader och övriga finansiella kostnader</t>
  </si>
  <si>
    <t xml:space="preserve">Räntekostnader som uppkommit av lån för byggande eller ombyggnad av ett objekt och andra finansieringskostnader (i efterkalkylen t.ex. realiserade förluster från placeringar). I hyresbestämningskalkylen grundar sig räntekostnaderna på bankens/Statskontorets förhandsmeddelanden om följande års räntor på lånen. </t>
  </si>
  <si>
    <t>Räntekostnader för lån för byggande och ombyggnad av objektet.</t>
  </si>
  <si>
    <t>Kostnader totalt (före utjämning)</t>
  </si>
  <si>
    <t xml:space="preserve">Objektets/utjämningsgruppens/samfundets verkliga uppskattade utgifter totalt. </t>
  </si>
  <si>
    <t>Utgifter, utjämnbara</t>
  </si>
  <si>
    <t xml:space="preserve">Objektets kostnader efter utjämningen. På basis av ovan nämnda kostnader bestäms hyran som tas ut av de boende. </t>
  </si>
  <si>
    <t xml:space="preserve">Med kumulativt över- eller underskott avses den finansiella återstod som uppkommit sedan samfundet bildades. </t>
  </si>
  <si>
    <t xml:space="preserve">Drift och underhåll                       </t>
  </si>
  <si>
    <t xml:space="preserve">Kostnader för drift- och underhållstjänster som grundar sig på avtal som ingåtts med externa bolag eller på fakturering. Köpta tjänster som till värdet är märkbara ska konkurrensutsättas i enlighet med 13 b § i räntestödslagen/7 b § i aravabegränsningslagen. Drifts- och underhållskostnader är bl.a. kostnader som betalats till fastighetsskötselfirmor, hiss- och antenn samt kostnader för kabeltelevisions-, larmcentralsservice, bevakning, rengöring och justering av ventilationen, underhåll av sotnings-, vatten- och avloppssystem. </t>
  </si>
  <si>
    <t>Drift och underhåll, egen personal</t>
  </si>
  <si>
    <t>Drift- och underhållsuppgifterna kan också skötas med egen personal, varvid kostnaderna utgörs av lönekostnader och sociala kostnader och läggs fram under punkten Personalkostnader (inkl. lönebikostnader).</t>
  </si>
  <si>
    <t>Objekt som omfattas av användnings- och överlåtelsebegränsningar</t>
  </si>
  <si>
    <t xml:space="preserve">Objekt som är underställda bruks- och överlåtelsebegränsningar och när de befrias från t.ex. hyresbestämningsbegränsningar kan kontrolleras via e-tjänsten på ARAs webbsida (www.ara.fi/sv &gt; E-tjänst &gt; ARAs e-tjänst). En kort tabell över de olika begränsningarna ("Användnings- och överlåtelsebegränsningar för lån med statligt stöd") finns på ARAs webbplats www.ara.fi &gt; ARA-bostadsbestånd &gt; Användnings- och överlåtelsebegränsningar. </t>
  </si>
  <si>
    <t xml:space="preserve">Lyft av lån för finansiering av investeringar under räkenskapsperioden  </t>
  </si>
  <si>
    <t>Lyft av räntestödslån och andra lån för finansiering av ombyggnads- och nybyggnadsobjekt samt upphandlingar och stora reparationer. Lyft av lån för annan hyresverksamhet (fri hyresbestämning) och för övrig verksamhet läggs fram i kalkylen under intäkter från övrig hyresverksamhet och från övrig verksamhet. Det är bra att specificera lyft av lån för byggande av nya objekt på olika konton än ombyggnadslån.</t>
  </si>
  <si>
    <t>Skydd av kalkyl och låsning av celler</t>
  </si>
  <si>
    <t xml:space="preserve">De färglagda cellerna i kalkylen är i regel låsta och hela arbetsboken är skyddad med lösenord. För att redigera kalkylen kan skyddet tas bort med lösenordet "ara" (kontrollera &gt; ta bort tabellskydd).  Låsta celler kan frigöras så här: Start &gt; formatera &gt; lås cellen. </t>
  </si>
  <si>
    <t>Kreditförluster och korrektivposter (+/-)</t>
  </si>
  <si>
    <t>Hyresfordringar som bokförs som kreditförluster. Hyresfordringen kan bokföras som kostnad då fordringen inte har betalats trots inkasseringsförsök. Bokförings- och skattelagarna förutsätter att grunderna för bokföring som kreditförlust dokumenterats i samband med att fordringen bokförts som kostnad.</t>
  </si>
  <si>
    <t>Vinster och förluster från överlåtelse av finansiella värdepapper</t>
  </si>
  <si>
    <t xml:space="preserve">Upptas bland ränteintäkter och övriga finansiella intäkter samt bland övriga räntekostnader och finansiella kostnader. </t>
  </si>
  <si>
    <t xml:space="preserve">Amorteringar av lån för byggande eller ombyggnad av ett objekt. Om objektet har ett bullet-lån läggs amorteringarna av lånet fram i hyresbestämnings- och efterkalkylen endast som kostnader för det år då lånet förfaller. Bullet-lån är lån som fritt kan avtalas med långivaren och vars hela kapital amorteras t.ex. i en eller två poster. Om objektet har bulletlån, redovisas det i hyresbestämningskalkylen endast som kostnad för det år då lånet förfaller. </t>
  </si>
  <si>
    <t xml:space="preserve">Uppvärmning                   </t>
  </si>
  <si>
    <t xml:space="preserve">I hus som ingår i fjärrvärmenätet innefattar uppvärmningskostnaderna en grundavgift och en energiavgift. I fastigheter vars uppvärmning sköts med egen värmecentral består uppvärmningskostnaderna av anskaffningspriset t.ex. för bränslet som används, som olja, samt mängden förbrukad energi. Ungefär 40 % av uppvärmningskostnaderna går åt till att värma upp vatten. </t>
  </si>
  <si>
    <t xml:space="preserve">Skötselvederlag som ska betalas till ömsesidiga fastighetsaktiebolag och bostadsaktiebolag i samfundets ägo. Skötselvederlagen anges i sin helhet under denna punkt och kostnaderna behöver inte specificeras i fastighets-/bostadsaktiebolagets bokföring. </t>
  </si>
  <si>
    <t>Hyror för övriga lokaler (t.ex. finansierade av Ray)</t>
  </si>
  <si>
    <t xml:space="preserve">Andra än hyror för bostadslägenheter (t.ex. servicelokaler som finansieras av Ray) bör höjas så att de inte hamnar efter den gängse hyresnivån för motsvarande lokaler i området. Hyresintäkterna från sagda lokaler ska kunna täcka kostnaderna för finansiering och underhåll och skötsel av dessa lokaler. </t>
  </si>
  <si>
    <t>Amorteringar och lyft av lån för övrig hyresverksamhet</t>
  </si>
  <si>
    <t xml:space="preserve">I kostnaderna för objekt som omfattas av självkostnadsprincipen upptas inte amortering av lån för övrig hyresverksamhet, till exempel objekt inom fri hyresbestämning, utan de presenteras i nedre kanten av kalkylen i "övrig hyresverksamhet". </t>
  </si>
  <si>
    <t>Övriga skötselkostnader</t>
  </si>
  <si>
    <t xml:space="preserve">Kostnader för underhållet och skötseln av fastigheten som inte kan inräknas i någon av de ovan nämnda punkterna. Exempelvis känner man till att samfundet ska betala en skadeersättning. Hyrorna får dock inte inbegripa kostnader som orsakats av lagstridig verksamhet, som t.ex. skadestånd som beordrats till följd av olaglig uppsägning. </t>
  </si>
  <si>
    <t xml:space="preserve">Räkenskapsperiodens övriga fastighetsintäkter som inte kan inkluderas i någon av ovanstående punkter. </t>
  </si>
  <si>
    <t>Övriga ränte- och finansieringskostnader</t>
  </si>
  <si>
    <t>Eventuella övriga ränte- eller finansieringskostnader. Exempelvis dröjsmålsräntor, kostnader för lyft och skötsel av lån samt borgenskostnader. Räntor som föranleds av fördröjd betalning av skatter är inte avdragsgilla i beskattningen, och därför är det bra att bokföra dem separat från andra dröjsmålsräntor.</t>
  </si>
  <si>
    <t xml:space="preserve">Avgifter för användningen av tvättstuga, bastu och andra bruksersättningar. Intäkter i form av bruksersättningar minskar beloppet av den hyra som ska tas ut. Intäkter i form av bruksersättningar ska motsvara de utgifter som de förorsakar. </t>
  </si>
  <si>
    <t>Övriga händelser som påverkar finansieringen</t>
  </si>
  <si>
    <t>Övriga finansiella transaktioner i balansräkningen som inte påverkar över- eller underskottet i hyresverksamheten enligt självkostnadsprincipen eller den övriga verksamheten, t.ex. hyresgarantier. Specificera händelser som visas i den här punkten under punkten för mer information.</t>
  </si>
  <si>
    <t>Övriga finansiella transaktioner i balansräkningen som inte påverkar över- eller underskott i hyresverksamheten eller den övriga verksamheten, t.ex. hyresgarantier. Specificera händelser som visas i den här punkten under punkten för mer information.</t>
  </si>
  <si>
    <t xml:space="preserve">Självkostnadshyror </t>
  </si>
  <si>
    <t xml:space="preserve">Hyra som omfattas av självkostnadsprincipen och som tas ut av de boende. Detta gäller den objektspecifika hyresbestämningskalkylen. I hyran ingår inte kostnader för investering i nya objekt.  Utjämningsgruppens och samfundets självkostnadshyra är den genomsnittliga hyran. </t>
  </si>
  <si>
    <t>I kalkylen presenteras i regel kostnader som täckts med extern finansiering, såsom kostnader som hänför sig till nya objekt och lån som lyfts för byggande av nya objekt. Investeringarna påverkar inte de boendes hyror. 
Samfundets/objektets övriga verksamhet och fritt finansierade hyresverksamhet kan stöda hyresverksamhet enligt självkostnadsprincipen bland annat genom att finansiera investeringar i hyresverksamhet enligt självkostnadsprincipen. Mer information i punkten Finansiering från samfundets/objektets övriga verksamhet för investeringar i självkostnadsverksamhet (+)</t>
  </si>
  <si>
    <r>
      <t xml:space="preserve">Vid hyresbestämningen för ett objekt som omfattas av användnings- och överlåtelsebegränsning iakttas </t>
    </r>
    <r>
      <rPr>
        <b/>
        <sz val="11"/>
        <rFont val="Verdana"/>
        <family val="2"/>
      </rPr>
      <t>självkostnadsprincipen</t>
    </r>
    <r>
      <rPr>
        <sz val="11"/>
        <rFont val="Verdana"/>
        <family val="2"/>
      </rPr>
      <t>.</t>
    </r>
    <r>
      <rPr>
        <sz val="11"/>
        <rFont val="Verdana"/>
        <family val="2"/>
      </rPr>
      <t xml:space="preserve"> </t>
    </r>
    <r>
      <rPr>
        <sz val="11"/>
        <rFont val="Verdana"/>
        <family val="2"/>
      </rPr>
      <t>Enligt självkostnadsprincipen kan i hyran inkluderas finansieringskostnader för anskaffning av objektet och skötselkostnader enligt god fastighetshållning.</t>
    </r>
    <r>
      <rPr>
        <sz val="11"/>
        <rFont val="Verdana"/>
        <family val="2"/>
      </rPr>
      <t xml:space="preserve"> </t>
    </r>
    <r>
      <rPr>
        <sz val="11"/>
        <rFont val="Verdana"/>
        <family val="2"/>
      </rPr>
      <t>Om ett över- eller underskott uppkommer ska det beaktas i de kommande hyrorna som ska betalas av dem som bor i husen.</t>
    </r>
    <r>
      <rPr>
        <sz val="11"/>
        <rFont val="Verdana"/>
        <family val="2"/>
      </rPr>
      <t xml:space="preserve"> </t>
    </r>
    <r>
      <rPr>
        <sz val="11"/>
        <rFont val="Verdana"/>
        <family val="2"/>
      </rPr>
      <t>Dessutom kan hyror inkludera avsättningar för ombyggnad, underhåll och skötsel samt ränta på självfinansieringsandelen (kapital som ägaren placerat i byggandet av objektet).</t>
    </r>
    <r>
      <rPr>
        <sz val="11"/>
        <rFont val="Verdana"/>
        <family val="2"/>
      </rPr>
      <t xml:space="preserve"> </t>
    </r>
    <r>
      <rPr>
        <sz val="11"/>
        <rFont val="Verdana"/>
        <family val="2"/>
      </rPr>
      <t>Avsättningarna ska grunda sig på faktiska kostnader som förfaller till betalning (PTS).</t>
    </r>
    <r>
      <rPr>
        <sz val="11"/>
        <rFont val="Verdana"/>
        <family val="2"/>
      </rPr>
      <t xml:space="preserve">  
</t>
    </r>
    <r>
      <rPr>
        <sz val="11"/>
        <rFont val="Verdana"/>
        <family val="2"/>
      </rPr>
      <t>Obs! Om kostnaderna för byggande överskrids och ARA inte har godkänt överskridning av anskaffningsutgiften i belåningsvärdet, får kostnaderna inte till någon del inkluderas i hyran och i fråga om överskridningen får i hyrorna inte tas ut ränta på eget kapital på ägarens investering.</t>
    </r>
  </si>
  <si>
    <t>För den självfinansieringsandel som godkänns till objektets anskaffningsvärde i ARAs lånebeslut kan en årlig ränta beräknas som inkluderas i hyrorna. Räntan på självfinansieringsandelen _x0002_ är högst 4 % för objekt som finansierats med aravalån samt för objekt med räntestödslån som godkänts 30.6.2018 eller tidigare. I räntestödsbelånade objekt som godkänts 1.7.2018 eller senare är räntan på självfinansieringsandelen högst 6 %. Självfinansieringsandelen kan vara aktiekapital eller en fondbetalning som aktiens ägare ger bolaget. Självfinansieringsandelen kan också täckas genom lån som beviljats av ägaren eller annan part eller genom ett banklån som tagits av bolaget. Om självfinansieringsandelen täcks med lån som beviljats av ägaren eller en annan part, får en årlig ränta i enlighet med högst det maximibelopp som föreskrivits i räntestöds- eller aravaförordningen betalas för lånet. Om lånet ska amorteras, får det sammanlagda beloppet av lånets årliga ränta och amorteringar beräknat utifrån självfinansieringsandelen som godkänts för objektet inte överstiga maximibeloppet (4 %) på den ränta som föreskrivs i förordningen.</t>
  </si>
  <si>
    <t xml:space="preserve">Självfinansieringsandelens ränta, objekt som finansierats 1.7.2018 eller senare </t>
  </si>
  <si>
    <t>Dividend eller återbäring av eget kapital</t>
  </si>
  <si>
    <t>Se punkten "Betalning av avkastning till ägaren" i anvisningen.</t>
  </si>
  <si>
    <t>Serviceavgifter</t>
  </si>
  <si>
    <t xml:space="preserve">Uthyrning av bostäder och serviceverksamhet ska hållas åtskilda både i hyresbestämningen och i bokföringen. De självkostnadshyror som tas ut av de boende får inte användas för att täcka kostnader för omsorgs-, vård-, måltids- o.d. tjänster som erbjuds de boende, utan kostnaderna för dessa ska täckas med separata serviceavgifter. Serviceavgifterna presenteras i hyresbestämningskalkylen under punkten "samfundets övriga verksamhet". </t>
  </si>
  <si>
    <t>Intäkter från finansieringshyror</t>
  </si>
  <si>
    <r>
      <t>Hyresintäkter som ska samlas in för att täcka räkenskapsperiodens finansieringsutgifter. Utgångspunkten för bestämningen av finansieringskostnaderna</t>
    </r>
    <r>
      <rPr>
        <sz val="11"/>
        <rFont val="Verdana"/>
        <family val="2"/>
      </rPr>
      <t xml:space="preserve"> är anskaffningsvärdet för objektet där stödda bostäder och andra stödda lokaler (till exempel serviceutrymmen) finns. Anskaffningsvärdet fastställs på grundval av byggnads- och tomtkostnader som godkänts av ARA.</t>
    </r>
    <r>
      <rPr>
        <sz val="11"/>
        <rFont val="Verdana"/>
        <family val="2"/>
      </rPr>
      <t xml:space="preserve"> </t>
    </r>
    <r>
      <rPr>
        <sz val="11"/>
        <rFont val="Verdana"/>
        <family val="2"/>
      </rPr>
      <t>Anskaffningsvärdet framgår av beslutet om kontroll av objektets kostnader _ x0002 _.</t>
    </r>
    <r>
      <rPr>
        <sz val="11"/>
        <rFont val="Verdana"/>
        <family val="2"/>
      </rPr>
      <t xml:space="preserve"> </t>
    </r>
  </si>
  <si>
    <t xml:space="preserve">Finansieringsvederlag som ska betalas till ömsesidiga fastighetsaktiebolag och bostadsaktiebolag i samfundets ägo. Finansieringsvederlagen anges i sin helhet under denna punkt och kostnaderna behöver inte specificeras i fastighets-/bostadsaktiebolagets bokföring. </t>
  </si>
  <si>
    <t>Låsning av fönsterrutor (rubrikerna följer med när man rullar i tabellen)</t>
  </si>
  <si>
    <t xml:space="preserve">Rutorna kan låsas så att namnet på samfundet eller objektet samt kontot följer med nedåt och i sidled. Rutor kan låsas så här, t.ex. i ruta B4: Visa &gt; Lås fönsterrutor. När man vill låsa upp rutorna görs även det i ruta B4: Visa&gt; Lås fönsterrutor &gt; Lås upp fönsterrutor.  </t>
  </si>
  <si>
    <t>Över-/underskott som ska beaktas i följande års hyror, (+/-)</t>
  </si>
  <si>
    <t xml:space="preserve">Över- eller underskott som ska beaktas i följande års hyror. Det belopp som ska beaktas i hyrorna under räkenskapsperioden dragits av från/lagts till i över- eller underskottet från tidigare räkenskapsperioder. Över- eller underskottet fås från efterkalkylen. Ett överskott sänker hyrorna och ett underskott höjer dem. Enligt ARAs rekommendationer ska över- och underskottet i skötsel- och finansieringshyrorna beaktas i de boendes kommande hyror enligt självkostnadsprincipen under en tidsperiod på cirka 3–5 år. Medel som samlats in för avsättningar överförs inte till de boendes hyror för att sänka eller höja dem, utan de överförs till kommande år och minskar när de används för det ändamål för vilket de har samlats in.  </t>
  </si>
  <si>
    <t>Städning med egen personal</t>
  </si>
  <si>
    <t>Städningen kan också skötas med egen personal, varvid kostnaderna utgörs av lönekostnader och sociala kostnader och läggs fram under punkten Personalkostnader (inkl. lönebikostnader).</t>
  </si>
  <si>
    <t xml:space="preserve">Städning                                                             </t>
  </si>
  <si>
    <t>Kostnader för städtjänster som grundar sig på avtal som ingåtts med externa bolag eller på fakturering. Köpta tjänster som till värdet är märkbara ska konkurrensutsättas i enlighet med 13 b § i räntestödslagen/7 b § i aravabegränsningslagen.</t>
  </si>
  <si>
    <t>Placeringar</t>
  </si>
  <si>
    <t xml:space="preserve">Placeringarna ingår i de aktiverade kostnaderna (förändringen i bestående aktiva mellan två räkenskapsperioder) och tas därför inte upp separat. </t>
  </si>
  <si>
    <t xml:space="preserve">El och gas        </t>
  </si>
  <si>
    <t xml:space="preserve">Elkostnaderna består av eltariffen samt energiavgifter som baseras på mätning av förbrukningen av el och gas som levererats av energibolag, mätarhyror o. dyl. avgifter. Elförbrukningen följs upp och jämförs med föregående år. Den köpta elen ska konkurrensutsättas med några års mellanrum. </t>
  </si>
  <si>
    <t>Utjämningsgrunder</t>
  </si>
  <si>
    <t xml:space="preserve">Utjämningen kan till exempel göras enligt arean eller genom att poängsätta objekten utifrån bruksvärdet (ARAs rekommendation), varvid t.ex. husets, ålder, läge och kvalitetsnivå beaktas vid utjämningen. Med hjälp av bruksvärdet kan huset värderas i förhållande till andra hus i samma utjämningsgrupp. Bruksvärdet kan ändras t.ex. genom en renovering som höjer kvalitetsnivån. För utjämning av kostnader enligt bruksvärdet finns en modellräknare (på finska) på ARA:s webbplats www.ara.fi &gt; Etusivu &gt; ARA-asuntokanta &gt; Laskurit ja työkalut &gt; Tasausmalli. Räknaren beräknar ett poängvärde för varje objekt, objektets andel i procent av kostnaderna samt objektets andel av de gemensamma kostnaderna. Utjämningsgrunderna behandlas i boendeorgan och grunderna ska förbli desamma varje år. </t>
  </si>
  <si>
    <t>Utjämningsgrupp</t>
  </si>
  <si>
    <r>
      <rPr>
        <sz val="11"/>
        <color theme="1"/>
        <rFont val="Verdana"/>
        <family val="2"/>
      </rPr>
      <t>En utjämningsgrupp kan vara en grupp som består av flera olika objekt eller hyresbestämningsenheter.</t>
    </r>
    <r>
      <rPr>
        <sz val="11"/>
        <color theme="1"/>
        <rFont val="Verdana"/>
        <family val="2"/>
      </rPr>
      <t xml:space="preserve"> </t>
    </r>
    <r>
      <rPr>
        <sz val="11"/>
        <color theme="1"/>
        <rFont val="Verdana"/>
        <family val="2"/>
      </rPr>
      <t>Utjämningsgruppen kan också vara hela samfundet, om man gör en utjämning bland alla objekt som hör till samfundet.</t>
    </r>
    <r>
      <rPr>
        <sz val="11"/>
        <color theme="1"/>
        <rFont val="Verdana"/>
        <family val="2"/>
      </rPr>
      <t xml:space="preserve"> </t>
    </r>
    <r>
      <rPr>
        <sz val="11"/>
        <color theme="1"/>
        <rFont val="Verdana"/>
        <family val="2"/>
      </rPr>
      <t xml:space="preserve">I </t>
    </r>
    <r>
      <rPr>
        <b/>
        <sz val="11"/>
        <color theme="1"/>
        <rFont val="Verdana"/>
        <family val="2"/>
      </rPr>
      <t>hyresbestämningskalkylen</t>
    </r>
    <r>
      <rPr>
        <sz val="11"/>
        <color theme="1"/>
        <rFont val="Verdana"/>
        <family val="2"/>
      </rPr>
      <t xml:space="preserve"> för varje objekt eller hyresbestämningsenhet presenteras den uppskattade utjämningssumman för hyran, dvs. hur mycket objektet betalar för andra objekt eller på motsvarande sätt får gottgörelse av andra objekt.</t>
    </r>
    <r>
      <rPr>
        <sz val="11"/>
        <color rgb="FF000000"/>
        <rFont val="Verdana"/>
        <family val="2"/>
      </rPr>
      <t xml:space="preserve"> </t>
    </r>
    <r>
      <rPr>
        <sz val="11"/>
        <color rgb="FF000000"/>
        <rFont val="Verdana"/>
        <family val="2"/>
      </rPr>
      <t>Hyrans utjämningssumma fås från de sammanlagda kostnaderna för alla objekt som hör till utjämningsgruppen genom att som beräkningsgrund använda grunderna för utjämningen enligt bolagets och invånarnas beslut (t.ex. bruksvärde eller area).</t>
    </r>
    <r>
      <rPr>
        <sz val="11"/>
        <color rgb="FF000000"/>
        <rFont val="Verdana"/>
        <family val="2"/>
      </rPr>
      <t xml:space="preserve"> </t>
    </r>
    <r>
      <rPr>
        <sz val="11"/>
        <color rgb="FF000000"/>
        <rFont val="Verdana"/>
        <family val="2"/>
      </rPr>
      <t xml:space="preserve">I </t>
    </r>
    <r>
      <rPr>
        <b/>
        <sz val="11"/>
        <color rgb="FF000000"/>
        <rFont val="Verdana"/>
        <family val="2"/>
      </rPr>
      <t xml:space="preserve">efterkalkylen </t>
    </r>
    <r>
      <rPr>
        <sz val="11"/>
        <color rgb="FF000000"/>
        <rFont val="Verdana"/>
        <family val="2"/>
      </rPr>
      <t>beräknas utjämningen av varje objekts hyra på basis av utjämningsgruppens faktiska kostnader.</t>
    </r>
    <r>
      <rPr>
        <sz val="11"/>
        <color rgb="FF000000"/>
        <rFont val="Verdana"/>
        <family val="2"/>
      </rPr>
      <t xml:space="preserve">  </t>
    </r>
  </si>
  <si>
    <t>Aktiverade i balansräkningen, övrig (hyres-)verksamhet</t>
  </si>
  <si>
    <t xml:space="preserve">Investeringar i övrig hyresverksamhet och övrig verksamhet läggs fram i kalkylen bland övrig hyresverksamhet och övrig verksamhet. </t>
  </si>
  <si>
    <t xml:space="preserve">Kostnader som aktiveras i balansräkningen </t>
  </si>
  <si>
    <t>Kostnader som finansieras med hyror som samlats in under räkenskapsperioden, men som samfundet i bokslutet bokför som ökning av aktiverade utgifter i balansräkningen. Köpta tjänster som till värdet är märkbara ska konkurrensutsättas i enlighet med 13 b § i räntestödslagen/7 b § i aravabegränsningslagen. För att aktiveringarna ska kunna samlas utjämningsgruppvis i bokföringen ska aktiveringarna fördelas till kostnadsställena även på balansräkningens konton.</t>
  </si>
  <si>
    <t xml:space="preserve">Kostnader som aktiveras i balansräkningen under räkenskapsperioden, nya objekt och ombyggnad </t>
  </si>
  <si>
    <t>Kostnader för byggande och ombyggnad av nya objekt samt understöd för dessa under räkenskapsperioden inklusive räntor och andra poster under byggnadstiden.</t>
  </si>
  <si>
    <t>Lokaler som ARA inte har godkänt för belåning</t>
  </si>
  <si>
    <t xml:space="preserve">Självkostnadshyran kan inte tas ut för kostnader för sådana lokaler som ARA inte har godkänt i sitt beslut för att beviljas lån. </t>
  </si>
  <si>
    <t xml:space="preserve">Återstod från hyresverksamhet enligt självkostnadsprincipen och den fria verksamheten under räkenskapsperioden </t>
  </si>
  <si>
    <t>Räkenskapsperiodens över-/underskott</t>
  </si>
  <si>
    <t xml:space="preserve">Differensen mellan räkenskapsperiodens intäkter och kostnader. </t>
  </si>
  <si>
    <t>Stödklasser</t>
  </si>
  <si>
    <t xml:space="preserve">Stödklasserna för investeringsunderstödsobjekt för grupper med särskilda behov presenteras på ARAs webbplats www.ara.fi &gt; Lån och bidrag &gt; Investeringsunderstöd för specialgrupper, i anvisningen Understöd för förbättring av bostadsförhållandena för grupper med särskilda behov. I ARAs understödsbeslut anges till vilken stödklass bostäderna hör. </t>
  </si>
  <si>
    <t xml:space="preserve">Betalning av avkastning till ägaren </t>
  </si>
  <si>
    <t>Sammanslutningen får inte betala annat än skälig avkastning till sin ägare på de medel som ägaren placerat i samfundet (t.ex. aktiekapital). En skälig avkastning är högst 4 % av samfundets beräkningsgrund. ARA fastställer beräkningsgrunden för avkastningen och beloppet för den godtagbara avkastningen på basis av samfundens årsuppgifter (bokslutsuppgifter). Beräkningsgrunden för avkastningen på de medel som ägaren av samfundet har placerat är de medel som placerats i samfundet i form av pengar eller annan egendom som behövs för samfundets verksamhet och som ägaren de facto själv har placerat som aktiekapital, andelskapital eller som en annan post som kan jämställas med dessa. Samfundet ska på egen hand utreda och vid behov visa att de medel som den läser in i beräkningsgrunden är investerade av ägaren.</t>
  </si>
  <si>
    <t>Tomma bostäder</t>
  </si>
  <si>
    <t xml:space="preserve">Hyrorna bestäms för en användningsprocent på 100 procent. Om man förbereder sig för tomma bostäder ska det grunda sig på tomma bostäder från tidigare år och på en uppskattning av framtida tomma bostäder. Avsättning för tomma bostäder ökar hyrans belopp.  </t>
  </si>
  <si>
    <t xml:space="preserve">Underhåll av utomhusområden                                                                                       </t>
  </si>
  <si>
    <t>Kostnader för underhåll av utomhusområden som grundar sig på ett avtal som ingåtts med utomstående företag eller på fakturering. Köpta tjänster som till värdet är märkbara ska konkurrensutsättas i enlighet med 13 b § i räntestödslagen/7 b § i aravabegränsningslagen. Kostnader för skötsel av utomhusområden är bl.a. kostnader som uppkommit för fastighetsskötselföretaget för renhållning av utomhusområden, skötsel av grönområden och planteringar, snöskottning, halkbekämpning, medel för växtskydd och insektsbekämpning eller andra förnödenheter (sand, mylla, frön, plantor, gödsel etc.) samt hyrning av redskap och anordningar som behövs för skötseln av utomhusområden.</t>
  </si>
  <si>
    <t>Underhåll av utomhusområden som utförs av de boende</t>
  </si>
  <si>
    <t>De boende kan om de så önskar också delta i skötseln av utomhusområdena, varvid tillbörliga försäkringspremier kan beaktas som kostnad.</t>
  </si>
  <si>
    <t>Kostnader för nya objekt som ska byggas</t>
  </si>
  <si>
    <t>Planerings- och utvecklingskostnader för nya objekt får inte inkluderas i de hyror som tas ut av de boende, utan de ingår i byggkostnaderna för det nya objektet. Sådana planerings- och utvecklingskostnader som inte leder till att ett nytt objekt byggs får inte täckas med hyror, utan de är på byggherrens ansvar.</t>
  </si>
  <si>
    <t xml:space="preserve">Skadeförsäkringar                                       </t>
  </si>
  <si>
    <t xml:space="preserve">Försäkringar som fastighetens ägare har tecknat som skydd för fastigheten och därtill hörande egendom. Fastighetsägaren ansöker om och får skadestånd enligt försäkringen. Gäller inte försäkringar av de boendes lösöre. Försäkringskostnaderna omfattar bland annat följande centrala försäkringspremier: fullvärdesförsäkring för fastigheten, fastighetsförsäkring, brandförsäkring, vattenskadeförsäkring, inbrottsförsäkring, stöldförsäkring, utrustningsförsäkring, glasförsäkring, lösöresförsäkring, talkoförsäkring, ansvarsförsäkring för styrelsen och disponenten. Försäkringsavtalen ska konkurrensutsättas med några års mellanrum. </t>
  </si>
  <si>
    <t xml:space="preserve">I hyrorna kan man på förhand samla in medel för kommande ombyggnader och kostnader för underhåll och skötsel. Avsättningens belopp ska grunda sig på faktiska kostnader som förfaller till betalning (t.ex. PTS-planer). Man kan förbereda sig för reparationer som verkställs inom en viss tidsram och som skulle höja hyrorna orimligt om de finansierades på en gång. Dessa åtgärder är omfattande större reparationer eller ombyggnader som berör hela fastigheten. Genom att avsätta medel för utgifterna kan man påverka utvecklingen av hyrorna så att reparationen eller ombyggnaden inte orsakar någon betydande höjning av hyran. De tillåtna maximibeloppen för avsättningar presenteras separat. </t>
  </si>
  <si>
    <t xml:space="preserve">Tillåtna maximibelopp för avsättningar </t>
  </si>
  <si>
    <r>
      <t>Avsättningar tillåts enligt följande: 
• högst 1 €/ bost-m</t>
    </r>
    <r>
      <rPr>
        <vertAlign val="superscript"/>
        <sz val="11"/>
        <rFont val="Verdana"/>
        <family val="2"/>
      </rPr>
      <t>2</t>
    </r>
    <r>
      <rPr>
        <sz val="11"/>
        <rFont val="Verdana"/>
        <family val="2"/>
      </rPr>
      <t>/mån, om det har gått högst 20 år sedan lånet som beviljats för finansiering av huset eller bostaden godkändes som arava- eller räntestödslån,
• högst 2 €/ bost-m</t>
    </r>
    <r>
      <rPr>
        <vertAlign val="superscript"/>
        <sz val="11"/>
        <rFont val="Verdana"/>
        <family val="2"/>
      </rPr>
      <t>2</t>
    </r>
    <r>
      <rPr>
        <sz val="11"/>
        <rFont val="Verdana"/>
        <family val="2"/>
      </rPr>
      <t>/mån, om över 20 år har förflutit från det att lånet som beviljats för finansiering av huset eller bostaden godkändes som arava- eller räntestödslån,
• 0 €/ bost-m</t>
    </r>
    <r>
      <rPr>
        <vertAlign val="superscript"/>
        <sz val="11"/>
        <rFont val="Verdana"/>
        <family val="2"/>
      </rPr>
      <t>2</t>
    </r>
    <r>
      <rPr>
        <sz val="11"/>
        <rFont val="Verdana"/>
        <family val="2"/>
      </rPr>
      <t>/mån för objekt som finansierats med räntestödslån 1.7.2018 eller senare.</t>
    </r>
    <r>
      <rPr>
        <sz val="11"/>
        <rFont val="Verdana"/>
        <family val="2"/>
      </rPr>
      <t xml:space="preserve"> </t>
    </r>
  </si>
  <si>
    <t>Medel som samlats in som avsättning och deras användning</t>
  </si>
  <si>
    <t>Medel som samlats in som avsättningar ska hållas åtskilda från andra penningmedel och de får inte varaktigt användas för andra ändamål. Medel som samlats in för avsättningar och deras årliga användning ska kunna styrkas och penningbelopp som motsvarar avsättningarna ska faktiskt finnas i bolagets finansieringskapital i balansräkningen. De insamlade medlen kan tillfälligt användas för finansiering under byggtiden när nya ARA-hyresbostäder byggs. Medel som insamlats genom de boendes hyror får emellertid inte användas för att bestående täcka en nyproduktion eller finansiering av anskaffningar. Medel som lånats ur avsättningarna ska återställas till det ursprungliga ändamålet genast när räntestödslånet har lyfts och självfinansieringsdelen har täckts.</t>
  </si>
  <si>
    <t>Beskattningsbar inkomst</t>
  </si>
  <si>
    <t xml:space="preserve">Beskattningsbar inkomst kan uppkomma vid avsättning för kommande ombyggnads-, underhålls- och skötselkostnader. Om samfundet har skattepliktig inkomst av ovan nämnda orsaker kan samfundet göra en bostadshusreservering för motsvarande belopp inom ramen för bestämmelserna om maximibelopp som anges i lagen om bostadshusreservering. Skattepliktig inkomst kan också uppkomma i situationer där samfundets årliga amorteringar av lån som tagits för att finansiera fastighetens anskaffningsutgifter och ombyggnad är större än de maximala avskrivningarna för byggnader, maskiner och anordningar bland bestående aktiva som godkänns i beskattningen (4 % på utgiftsresten för byggnader och 25 % på utgiftsresten för maskiner och möbler). </t>
  </si>
  <si>
    <t xml:space="preserve">Vatten och avloppsvatten                                                    </t>
  </si>
  <si>
    <t xml:space="preserve">Kostnaderna för vatten- och avloppsvatten består av den kommunala tariffen samt bruksvattenavgifter som baseras på mätning av förbrukningen, avloppsvattenavgifter och mätarhyror o. dyl. tillägg. </t>
  </si>
  <si>
    <t>Vattenavgifter</t>
  </si>
  <si>
    <t xml:space="preserve">Den bruksersättning som tas ut i form av vattenavgifter ska motsvara kostnaderna för vattnet. Förutom de vatten- och avloppskostnader som vattenverket fakturerar ska man även beakta kostnaderna för uppvärmningen av vattnet, vilka är ca 40 % av uppvärmningskostnaderna. </t>
  </si>
  <si>
    <t>Över- och underskott enligt efterkalkylen för 2016</t>
  </si>
  <si>
    <t xml:space="preserve">I efterkalkylen anges finansieringsöverskottet och -underskottet för föregående räkenskapsperiod enligt den finansiella ställningen i balansräkningen. Överskotten för 2016 kan undantagsvis överföras direkt till medel som samlats i avsättningar. Om samfundet har uppvisat ett underskott ska det redovisas som ackumulerat i skötsel- eller finansieringskostnaderna. </t>
  </si>
  <si>
    <t>Höjning av hyran i hyresavtalet</t>
  </si>
  <si>
    <t xml:space="preserve">Självkostnadsprincipen ska vara grunden för höjning av hyran i hyresavtal (13 § i räntestödslagen (604/2001) och 7 § i aravabegränsningslagen (1190/1993)). </t>
  </si>
  <si>
    <t>Brev om höjning av hyran</t>
  </si>
  <si>
    <t xml:space="preserve">De boende ska underrättas om en hyreshöjning två månader innan den nya hyran träder i kraft. </t>
  </si>
  <si>
    <t>Grund för beräkning av hyran</t>
  </si>
  <si>
    <t xml:space="preserve">Det anskaffningsvärde som beräknas av byggkostnaderna, kostnader för marken och andra kostnader utgör grunden för beräkningen av hyran. Anskaffningsvärdet anges i ARA:s beslut om godkännande av kostnaderna. Självkostnadshyran kan tas ut för en area som ARA i sitt beslut har godkänt som räntestöd area. Om det i beslutet ingår lokaler som inte omfattas av räntestödet, ska kostnaderna för dem täckas med andra intäkter än de hyror som tas ut av de boende.  Sådana utrymmen kan vara t.ex. affärslokaler. </t>
  </si>
  <si>
    <t xml:space="preserve">Hyresutjämning (+/-) </t>
  </si>
  <si>
    <t>Utjämningen anges i kalkylerna per objekt/hyresbestämningsenhet, om samfundet har tagit i bruk utjämning av hyror. Hyresutjämningssumman anger hur mycket objektet betalar för andra objekt (+) eller hur mycket gottgörelse objektet får av andra objekt (-). Hyrorna för hyresbostäder kan utjämnas oberoende av om bostäderna har finansierats med aravalån, räntestödslån under tiden 1.1.2002–30.6.2018 eller nya räntestödslån från och med 1.7.2018. 
Obs! Läs om förbud mot utjämning av hyror i anvisningarna för hyresbestämning.</t>
  </si>
  <si>
    <t>Utjämning av hyran, objekt för grupper med särskilda behov</t>
  </si>
  <si>
    <t xml:space="preserve">Det rekommenderas att objekten hålls som egna hyresbestämningsenheter (objekt). För varje hyresbestämningsenhet upprättas en hyresbestämningskalkyl och en efterkalkyl. Om samfundet ändå vill utjämna hyrorna för bostäder i samma stödklass, är även det möjligt. Mer information om stödklasserna finns på ARAs webbplats www.ara.fi &gt; Lån och bidrag &gt; Investeringsunderstöd för specialgrupper. </t>
  </si>
  <si>
    <t>Hyresbestämningsenhet</t>
  </si>
  <si>
    <t xml:space="preserve">Hyresbestämningsenheten kan vara en enhet som består av flera objekt som ligger nära varandra och som byggts vid samma tidpunkt. Samfundet kan besluta om det ska inrätta en hyresbestämningsenhet eller om hyrorna ska fastställas separat för varje objekt. För hyresbestämningsenheten görs en hyresbestämningskalkyl och en efterkalkyl. När en hyresbestämningsenhet inrättas är det bra att beakta när hyresbestämningsbegränsningarna för varje objekt upphör (se användnings- och överlåtelsebegränsningarna). Om objektet blir kvar i hyresbestämningsenheten efter att ha befriats från begränsningarna, ska det uppvisa ett överskott och för att konstatera överskottet ska en separat efterkalkyl göras upp för objektet i fråga. </t>
  </si>
  <si>
    <t>Hyror</t>
  </si>
  <si>
    <t>Exempelvis tomtarrende, hyra för bostad-, parkeringsområde, bilplats och andra hyror.</t>
  </si>
  <si>
    <t>Grunder för bestämning av hyror</t>
  </si>
  <si>
    <t xml:space="preserve">Hyrorna bestäms för en användningsprocent på 100 procent. Bestämningen av hyrorna inleds med bestämning av objektspecifika eller hyresbestämningsenheternas kostnader (se närmare anvisning om hyresbestämningsenheten). De objektsspecifika kalkylerna sammanslås till en hyreskalkyl för utjämningsgruppen, ifall samfundet har flera utjämningsgrupper. Utjämningsgruppens hyreskalkyler sammanslås vidare till en hyreskalkyl för hela samfundet. Uppskattningar av det kommande årets utgifter antecknas i kalkylen. Skötselutgifterna grundar sig på föregående års bokslut och utfallet för innevarande år samt sådana förändringar i kostnaderna som man redan känner till. De finansiella utgifterna grundar sig på bankens och Statskontorets uppgifter om amorteringar och räntor under det kommande året. </t>
  </si>
  <si>
    <t>Förbud mot utjämning av hyror</t>
  </si>
  <si>
    <t>Läs om förbud mot utjämning av hyror i ARAs anvisning om hyresbestämning.</t>
  </si>
  <si>
    <t>Över- (+)/underskott (-) som beaktas i hyrorna</t>
  </si>
  <si>
    <t>Andel av det kumulativa över- och underskottet i efterkalkylen som överförs till de boendes hyror (i efterkalkylen "Över-/underskott som ska beaktas i hyran under de följande åren). Över- och underskotten ska överföras till hyrorna för skötsel- och finansieringshyrorna. Den överförbara andelen kan fördelas på ca 3–5 år för att hyrorna ska utvecklas i en jämn takt. Ett underskott ökar det föreslagna hyresbeloppet (-) och ett överskott minskar det (+).</t>
  </si>
  <si>
    <t>Årliga reparationer som bokförs som kostnader</t>
  </si>
  <si>
    <t>Årliga reparationer som inte aktiveras i balansräkningen. Årliga reparationer är reparationer som syftar till att hålla byggnader, konstruktioner, maskiner och anordningar i ursprungligt skick. Sådana reparationer är till exempel reparationer av el- och VVS-system och lägenhetsrenoveringar i den mån som lägenheten inte får högre standard på grund av materialens kvalitetsnivå. Köpta tjänster som till värdet är märkbara ska konkurrensutsättas i enlighet med 13 b § i räntestödslagen/7 b § i aravabegränsningslagen.</t>
  </si>
  <si>
    <t>Årsuppgifter</t>
  </si>
  <si>
    <t xml:space="preserve">ARA ber varje år allmännyttiga samfund att rapportera sina årsuppgifter. Med årsuppgifter avses uppgifter om samfundets verksamhet och ekonomi, såsom bokslutsuppgifter och andra nödvändiga tilläggsuppgifter. Utöver den allmänna övervakningsuppgiften bedömer ARA på basis av de årsuppgifter som samfundet uppgett också samfundets förutsättningar att erhålla lån, om samfundet ansöker om nya statsunderstödda lån eller understöd från ARA. Uppgifter som begärs årligen är t.ex. resultaträkning, balansräkning, offentligt bokslut, verksamhetsberättelse, balansspecifikationer, resultaträkningsspecifikationer, noter, revisionsprotokoll och promemorior, placeringsplan, återstoder som framgår av efterkalkylerna. Uppgifterna i årsuppgifterna ska motsvara dem som presenteras i efterkalkylen. </t>
  </si>
  <si>
    <t>Årsuppgifter jfr efterkalkyl</t>
  </si>
  <si>
    <t xml:space="preserve">De årsuppgifter som samfundet har lämnat ska stämma överens med den efterkalkyl som samfundet har lagt fram. </t>
  </si>
  <si>
    <t>Medel som samlats in till hyreshussamfundet kan vid byggande av nya ARA-hyresbostäder tillfälligt användas för finansiering under byggnadstiden. Medel som insamlats genom de boendes hyror får emellertid inte användas för att bestående täcka en nyproduktion eller självfinansieringsdelen av anskaffningar. Medel som lånats ur avsättningarna ska återställas till det ursprungliga ändamålet genast när räntestödslånet har lyfts och självfinansieringsandelen har täckts.</t>
  </si>
  <si>
    <t xml:space="preserve">Återställande av medel som samlats in för avsättningar men lånats ut tillfälligt för annat ändamål (sek "Medel som lånats tillfälligt för annat ändamål"). I regel återställs medlen i det skede när räntestödslånet lyfts, ifall medlen har lånats för byggande av nya objekt. </t>
  </si>
  <si>
    <t xml:space="preserve">Skatter och skatteåterbäringar som ska betalas under räkenskapsperioden. Vid tillämpning av självkostnadsprincipen uppkommer i allmänhet ingen beskattningsbar inkomst. Beskattningsbar inkomst kan uppkomma vid avsättning för kommande ombyggnads-, underhålls- och skötselkostnader samt för andra lagstadgade förpliktelser. Om samfundet har skattepliktig inkomst av ovan nämnda orsaker kan samfundet göra en bostadshusreservering för motsvarande belopp inom ramen för bestämmelserna om maximibelopp som anges i lagen om bostadshusreservering (846/1986). Skattepliktig inkomst kan också uppkomma i situationer där samfundets årliga amorteringar av lån som tagits för att finansiera fastighetens anskaffningsutgifter och ombyggnad är större än de maximala avskrivningarna för byggnader, maskiner och anordningar bland bestående aktiva som godkänns i beskattningen. </t>
  </si>
  <si>
    <t>Samfundets övriga verksamhet (annan än hyresverksamhet)</t>
  </si>
  <si>
    <t xml:space="preserve">De självkostnadshyror som tas ut av de boende får inte användas för att täcka kostnader för omsorgs-, vård-, måltids- o.d. tjänster som erbjuds de boende, utan kostnaderna för dessa ska täckas med separata serviceavgifter som presenteras i kalkylen som intäkter från övrig verksamhet. Även kostnader i anslutning till serviceverksamheten ska separeras från kostnader som omfattas av hyresverksamhet enligt självkostnadsprincipen. Serviceverksamheten ska bokföras separat. </t>
  </si>
  <si>
    <t>Samfundets övriga hyresverksamhet (objekt med fri hyresbestämning)</t>
  </si>
  <si>
    <t xml:space="preserve">Samfundet ska upprätta separata hyresbestämningskalkyler (budgeter) för objekt som inte omfattas av självkostnadsprincipen. Totalbeloppen i kalkylerna för övrig verksamhet och hyresverksamhet överförs till ARAs kalkyl. Intäkterna och kostnaderna som hör till hyresverksamhet enligt självkostnadsprincipen och till övrig hyresverksamhet samt övrig verksamhet ska bokföras separat. Även balansräkningens poster, t.ex. investeringar och låneamorteringar, ska kunna separeras från posterna i balansräkningen för objekt som omfattas av hyresverksamhet enligt självkostnadsprincipen. </t>
  </si>
  <si>
    <t>Samfundets egna kalkylunderlag</t>
  </si>
  <si>
    <t xml:space="preserve">ARA:s modellunderlag för bruksvederlagskalkyler är avsett som stöd för bestämningen av hyror. De kalkyler som samfunden lägger fram kan avvika på många punkter från ARA:s modellunderlag. Samfunden kan redigera ARAs mall, men samfundet ansvarar för att kontrollera och uppdatera modellens beräkningsformler i samband med redigeringen. Kalkylerna ska dock innehålla de uppgifter som förutsätts i arava- och räntestödslagen.  Anvisningarna för modellmallen är avsedda som hjälp vid upprättandet av kalkylerna för hyresbestämningen. Låsta celler visas i kalkylen med ljusgrön färg. </t>
  </si>
  <si>
    <t xml:space="preserve">Samfundsägarens egna placeringar av eget kapital, som aktiekapital, inbetalningar i byggnadsfond och fond för inbetalt fritt eget kapital. Dessa placeringar kan vara t.ex. en självfinansieringsandel som placerats för byggnad av ett nytt objekt. </t>
  </si>
  <si>
    <t>Samfundets/objektets övriga verksamhet och fritt finansierade hyresverksamhet kan stöda hyresverksamhet enligt självkostnadsprincipen bland annat genom att finansiera investeringar i hyresverksamhet enligt självkostnadsprincipen. En investering som beviljas stöd bokförs som en aktiverad kostnad för hyresverksamheten enligt självkostnadsprincipen. Finansiering som fås för en investering bokförs på en egen rad; Finansiering från samfundets/objektets övriga verksamhet för investeringar i hyresverksamhet enligt självkostnadsprincipen (+).
Finansiering från övrig verksamhet och fritt finansierad hyresverksamhet upptas i kalkylerna för dessa verksamheter under Övriga händelser som ökar eller minskar finansieringen (+/-). På så sätt blir den finansiering som den övriga verksamheten ger hyresverksamheten enligt självkostnadsprincipen synlig på hyresbestämningskalkylen.</t>
  </si>
  <si>
    <t xml:space="preserve">Extra låneamorteringar under räkenskapsperioden. Om samfundet gör extra amorteringar (9 § 6 mom. i räntestödsförordningen / 48 § i aravaförordningen), ska de medel som samlas in för dessa läggas fram för de boende i såväl hyresbestämnings- som efterkalkylen separat från de övriga låneamorteringarna. Amorteringarna ska också betalas till samma belopp som samlats in för extra amorteringar via hyrorna. </t>
  </si>
  <si>
    <t>Hyresintäkter</t>
  </si>
  <si>
    <t>I hyresintäkterna anges hyresintäkterna för bostäder. Bruksersättningar såsom t.ex. hyror för bilplatser anges separat i bruksersättningarna.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</si>
</sst>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 &quot;\ * #,##0.00_-;_-&quot; &quot;\ * \-#,##0.00;_-&quot; &quot;* #0_-;_-@_-"/>
  </numFmts>
  <fonts count="38" x14ac:knownFonts="1">
    <font>
      <sz val="11"/>
      <color theme="1"/>
      <name val="Verdana"/>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Arial"/>
      <family val="2"/>
    </font>
    <font>
      <sz val="10"/>
      <name val="Arial"/>
      <family val="2"/>
    </font>
    <font>
      <u/>
      <sz val="11"/>
      <color theme="10"/>
      <name val="Verdana"/>
      <family val="2"/>
      <scheme val="minor"/>
    </font>
    <font>
      <u/>
      <sz val="11"/>
      <name val="Verdana"/>
      <family val="2"/>
    </font>
    <font>
      <sz val="11"/>
      <name val="Verdana"/>
      <family val="2"/>
    </font>
    <font>
      <sz val="11"/>
      <color theme="1"/>
      <name val="Verdana"/>
      <family val="2"/>
    </font>
    <font>
      <b/>
      <sz val="11"/>
      <name val="Verdana"/>
      <family val="2"/>
    </font>
    <font>
      <b/>
      <sz val="11"/>
      <color rgb="FF000000"/>
      <name val="Verdana"/>
      <family val="2"/>
    </font>
    <font>
      <sz val="11"/>
      <color rgb="FF000000"/>
      <name val="Verdana"/>
      <family val="2"/>
    </font>
    <font>
      <b/>
      <sz val="11"/>
      <color theme="1"/>
      <name val="Verdana"/>
      <family val="2"/>
    </font>
    <font>
      <b/>
      <sz val="11"/>
      <color rgb="FF0070C0"/>
      <name val="Verdana"/>
      <family val="2"/>
    </font>
    <font>
      <b/>
      <sz val="18"/>
      <color rgb="FF59771E"/>
      <name val="Verdana"/>
      <family val="2"/>
    </font>
    <font>
      <b/>
      <sz val="16"/>
      <color theme="1"/>
      <name val="Verdana"/>
      <family val="2"/>
    </font>
    <font>
      <sz val="16"/>
      <color theme="1"/>
      <name val="Verdana"/>
      <family val="2"/>
    </font>
    <font>
      <b/>
      <sz val="16"/>
      <name val="Verdana"/>
      <family val="2"/>
    </font>
    <font>
      <b/>
      <sz val="18"/>
      <color theme="1"/>
      <name val="Verdana"/>
      <family val="2"/>
    </font>
    <font>
      <b/>
      <sz val="14"/>
      <name val="Verdana"/>
      <family val="2"/>
    </font>
    <font>
      <b/>
      <vertAlign val="superscript"/>
      <sz val="11"/>
      <color theme="1"/>
      <name val="Verdana"/>
      <family val="2"/>
    </font>
    <font>
      <b/>
      <sz val="26"/>
      <color theme="4" tint="-0.249977111117893"/>
      <name val="Verdana"/>
      <family val="2"/>
    </font>
    <font>
      <b/>
      <sz val="20"/>
      <color theme="7"/>
      <name val="Verdana"/>
      <family val="2"/>
    </font>
    <font>
      <vertAlign val="superscript"/>
      <sz val="11"/>
      <color rgb="FF000000"/>
      <name val="Verdana"/>
      <family val="2"/>
    </font>
    <font>
      <b/>
      <sz val="12"/>
      <color theme="7"/>
      <name val="Verdana"/>
      <family val="2"/>
    </font>
    <font>
      <sz val="10"/>
      <name val="Verdana"/>
      <family val="2"/>
    </font>
    <font>
      <b/>
      <sz val="11"/>
      <color theme="1"/>
      <name val="Verdana"/>
      <family val="2"/>
      <scheme val="minor"/>
    </font>
    <font>
      <b/>
      <sz val="16"/>
      <color theme="4" tint="-0.499984740745262"/>
      <name val="Verdana"/>
      <family val="2"/>
    </font>
    <font>
      <b/>
      <sz val="20"/>
      <color theme="6" tint="-0.499984740745262"/>
      <name val="Verdana"/>
      <family val="2"/>
    </font>
    <font>
      <sz val="14"/>
      <name val="Verdana"/>
      <family val="2"/>
    </font>
    <font>
      <sz val="11"/>
      <name val="Verdana"/>
      <family val="2"/>
      <scheme val="minor"/>
    </font>
    <font>
      <sz val="16"/>
      <name val="Verdana"/>
      <family val="2"/>
    </font>
    <font>
      <b/>
      <vertAlign val="superscript"/>
      <sz val="11"/>
      <color rgb="FF000000"/>
      <name val="Verdana"/>
      <family val="2"/>
    </font>
    <font>
      <vertAlign val="superscript"/>
      <sz val="11"/>
      <color theme="1"/>
      <name val="Verdana"/>
      <family val="2"/>
      <scheme val="minor"/>
    </font>
    <font>
      <vertAlign val="superscript"/>
      <sz val="11"/>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E5EFCD"/>
        <bgColor indexed="64"/>
      </patternFill>
    </fill>
    <fill>
      <patternFill patternType="solid">
        <fgColor rgb="FF94C43A"/>
        <bgColor indexed="64"/>
      </patternFill>
    </fill>
    <fill>
      <patternFill patternType="solid">
        <fgColor rgb="FF92D050"/>
        <bgColor indexed="64"/>
      </patternFill>
    </fill>
    <fill>
      <patternFill patternType="solid">
        <fgColor theme="6" tint="0.79998168889431442"/>
        <bgColor indexed="65"/>
      </patternFill>
    </fill>
    <fill>
      <patternFill patternType="solid">
        <fgColor rgb="FFF1F1F1"/>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style="hair">
        <color auto="1"/>
      </bottom>
      <diagonal/>
    </border>
    <border>
      <left/>
      <right/>
      <top style="hair">
        <color auto="1"/>
      </top>
      <bottom style="double">
        <color auto="1"/>
      </bottom>
      <diagonal/>
    </border>
    <border>
      <left/>
      <right/>
      <top/>
      <bottom style="hair">
        <color auto="1"/>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double">
        <color indexed="64"/>
      </bottom>
      <diagonal/>
    </border>
    <border>
      <left/>
      <right/>
      <top style="hair">
        <color auto="1"/>
      </top>
      <bottom/>
      <diagonal/>
    </border>
    <border>
      <left/>
      <right/>
      <top style="hair">
        <color auto="1"/>
      </top>
      <bottom style="thin">
        <color indexed="64"/>
      </bottom>
      <diagonal/>
    </border>
    <border>
      <left/>
      <right/>
      <top/>
      <bottom style="thick">
        <color theme="4"/>
      </bottom>
      <diagonal/>
    </border>
    <border>
      <left/>
      <right style="medium">
        <color theme="7"/>
      </right>
      <top/>
      <bottom/>
      <diagonal/>
    </border>
    <border>
      <left style="medium">
        <color theme="7"/>
      </left>
      <right/>
      <top/>
      <bottom/>
      <diagonal/>
    </border>
    <border>
      <left/>
      <right style="medium">
        <color theme="7"/>
      </right>
      <top/>
      <bottom style="medium">
        <color theme="7"/>
      </bottom>
      <diagonal/>
    </border>
    <border>
      <left style="medium">
        <color theme="7"/>
      </left>
      <right/>
      <top style="medium">
        <color theme="7"/>
      </top>
      <bottom style="thick">
        <color theme="4" tint="-0.24994659260841701"/>
      </bottom>
      <diagonal/>
    </border>
    <border>
      <left style="medium">
        <color theme="7"/>
      </left>
      <right style="thin">
        <color theme="1" tint="0.89996032593768116"/>
      </right>
      <top style="thin">
        <color theme="1" tint="0.89996032593768116"/>
      </top>
      <bottom style="thin">
        <color theme="1" tint="0.89996032593768116"/>
      </bottom>
      <diagonal/>
    </border>
    <border>
      <left style="medium">
        <color theme="7"/>
      </left>
      <right style="medium">
        <color theme="4" tint="0.79998168889431442"/>
      </right>
      <top style="medium">
        <color theme="4" tint="0.79998168889431442"/>
      </top>
      <bottom style="medium">
        <color theme="4" tint="0.79998168889431442"/>
      </bottom>
      <diagonal/>
    </border>
    <border>
      <left style="medium">
        <color theme="7"/>
      </left>
      <right style="medium">
        <color theme="1" tint="0.89996032593768116"/>
      </right>
      <top style="medium">
        <color theme="1" tint="0.89996032593768116"/>
      </top>
      <bottom style="medium">
        <color theme="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theme="7"/>
      </right>
      <top style="medium">
        <color theme="7"/>
      </top>
      <bottom style="thick">
        <color rgb="FF597623"/>
      </bottom>
      <diagonal/>
    </border>
    <border>
      <left/>
      <right style="thin">
        <color theme="1" tint="0.89996032593768116"/>
      </right>
      <top style="thin">
        <color theme="1" tint="0.89996032593768116"/>
      </top>
      <bottom style="thin">
        <color theme="1" tint="0.89996032593768116"/>
      </bottom>
      <diagonal/>
    </border>
    <border>
      <left/>
      <right style="medium">
        <color theme="4" tint="0.79998168889431442"/>
      </right>
      <top style="medium">
        <color theme="4" tint="0.79998168889431442"/>
      </top>
      <bottom style="medium">
        <color theme="4" tint="0.79998168889431442"/>
      </bottom>
      <diagonal/>
    </border>
    <border>
      <left/>
      <right style="medium">
        <color theme="1" tint="0.89996032593768116"/>
      </right>
      <top style="medium">
        <color theme="1" tint="0.89996032593768116"/>
      </top>
      <bottom style="medium">
        <color theme="7"/>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theme="7"/>
      </top>
      <bottom style="thick">
        <color theme="4" tint="-0.24994659260841701"/>
      </bottom>
      <diagonal/>
    </border>
    <border>
      <left style="medium">
        <color indexed="64"/>
      </left>
      <right/>
      <top style="medium">
        <color indexed="64"/>
      </top>
      <bottom style="thick">
        <color rgb="FF597623"/>
      </bottom>
      <diagonal/>
    </border>
    <border>
      <left/>
      <right style="medium">
        <color indexed="64"/>
      </right>
      <top style="medium">
        <color indexed="64"/>
      </top>
      <bottom style="thick">
        <color rgb="FF597623"/>
      </bottom>
      <diagonal/>
    </border>
    <border>
      <left style="medium">
        <color indexed="64"/>
      </left>
      <right/>
      <top/>
      <bottom/>
      <diagonal/>
    </border>
    <border>
      <left/>
      <right style="medium">
        <color indexed="64"/>
      </right>
      <top/>
      <bottom/>
      <diagonal/>
    </border>
    <border>
      <left style="medium">
        <color indexed="64"/>
      </left>
      <right style="thin">
        <color theme="1" tint="0.89996032593768116"/>
      </right>
      <top style="thin">
        <color theme="1" tint="0.89996032593768116"/>
      </top>
      <bottom style="thin">
        <color theme="1" tint="0.89996032593768116"/>
      </bottom>
      <diagonal/>
    </border>
    <border>
      <left style="medium">
        <color indexed="64"/>
      </left>
      <right style="medium">
        <color theme="4" tint="0.79998168889431442"/>
      </right>
      <top style="medium">
        <color theme="4" tint="0.79998168889431442"/>
      </top>
      <bottom style="medium">
        <color theme="4" tint="0.79998168889431442"/>
      </bottom>
      <diagonal/>
    </border>
    <border>
      <left style="medium">
        <color indexed="64"/>
      </left>
      <right style="medium">
        <color theme="1" tint="0.89996032593768116"/>
      </right>
      <top style="medium">
        <color theme="1" tint="0.89996032593768116"/>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theme="7"/>
      </right>
      <top/>
      <bottom style="hair">
        <color indexed="64"/>
      </bottom>
      <diagonal/>
    </border>
    <border>
      <left style="medium">
        <color theme="7"/>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auto="1"/>
      </top>
      <bottom style="hair">
        <color auto="1"/>
      </bottom>
      <diagonal/>
    </border>
    <border>
      <left/>
      <right style="thin">
        <color indexed="64"/>
      </right>
      <top style="thin">
        <color indexed="64"/>
      </top>
      <bottom/>
      <diagonal/>
    </border>
  </borders>
  <cellStyleXfs count="8">
    <xf numFmtId="0" fontId="0"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8" fillId="0" borderId="0" applyNumberFormat="0" applyFill="0" applyBorder="0" applyAlignment="0" applyProtection="0"/>
    <xf numFmtId="0" fontId="6" fillId="8" borderId="0" applyNumberFormat="0" applyBorder="0" applyAlignment="0" applyProtection="0"/>
  </cellStyleXfs>
  <cellXfs count="269">
    <xf numFmtId="0" fontId="0" fillId="0" borderId="0" xfId="0"/>
    <xf numFmtId="0" fontId="11" fillId="0" borderId="0" xfId="0" applyFont="1" applyAlignment="1">
      <alignment horizontal="left" vertical="top" wrapText="1"/>
    </xf>
    <xf numFmtId="0" fontId="17" fillId="0" borderId="0" xfId="0" applyFont="1" applyFill="1" applyAlignment="1" applyProtection="1">
      <alignment horizontal="left" vertical="top"/>
    </xf>
    <xf numFmtId="0" fontId="12" fillId="0" borderId="0" xfId="6" applyFont="1" applyFill="1" applyAlignment="1" applyProtection="1">
      <alignment horizontal="left" vertical="top"/>
    </xf>
    <xf numFmtId="0" fontId="19" fillId="0" borderId="0" xfId="0" applyFont="1" applyBorder="1" applyAlignment="1" applyProtection="1"/>
    <xf numFmtId="0" fontId="9" fillId="3" borderId="0" xfId="0" applyFont="1" applyFill="1" applyAlignment="1" applyProtection="1">
      <alignment horizontal="left" vertical="top" wrapText="1"/>
    </xf>
    <xf numFmtId="0" fontId="18" fillId="2" borderId="0" xfId="0" applyFont="1" applyFill="1" applyAlignment="1" applyProtection="1">
      <alignment horizontal="left"/>
    </xf>
    <xf numFmtId="0" fontId="18" fillId="2" borderId="0" xfId="0" applyFont="1" applyFill="1" applyAlignment="1" applyProtection="1">
      <alignment horizontal="left" wrapText="1"/>
    </xf>
    <xf numFmtId="0" fontId="21" fillId="0" borderId="0" xfId="0" applyFont="1" applyAlignment="1">
      <alignment horizontal="left" vertical="top" wrapText="1"/>
    </xf>
    <xf numFmtId="49" fontId="15" fillId="0" borderId="0" xfId="7" applyNumberFormat="1" applyFont="1" applyFill="1" applyAlignment="1">
      <alignment horizontal="left" vertical="top" wrapText="1"/>
    </xf>
    <xf numFmtId="0" fontId="15" fillId="0" borderId="0" xfId="7" applyFont="1" applyFill="1" applyAlignment="1">
      <alignment vertical="top" wrapText="1"/>
    </xf>
    <xf numFmtId="0" fontId="15" fillId="0" borderId="0" xfId="7" applyFont="1" applyFill="1" applyAlignment="1">
      <alignment horizontal="left" vertical="top" wrapText="1"/>
    </xf>
    <xf numFmtId="49" fontId="15" fillId="0" borderId="0" xfId="7" applyNumberFormat="1" applyFont="1" applyFill="1" applyAlignment="1">
      <alignment vertical="top" wrapText="1"/>
    </xf>
    <xf numFmtId="49" fontId="15" fillId="0" borderId="0" xfId="7" applyNumberFormat="1" applyFont="1" applyFill="1" applyAlignment="1">
      <alignment vertical="top"/>
    </xf>
    <xf numFmtId="0" fontId="15" fillId="0" borderId="0" xfId="7" applyFont="1" applyFill="1" applyAlignment="1" applyProtection="1">
      <alignment horizontal="left" vertical="top" wrapText="1"/>
    </xf>
    <xf numFmtId="49" fontId="15" fillId="0" borderId="0" xfId="7" applyNumberFormat="1" applyFont="1" applyFill="1" applyAlignment="1">
      <alignment horizontal="left" vertical="top"/>
    </xf>
    <xf numFmtId="0" fontId="15" fillId="0" borderId="0" xfId="7" applyFont="1" applyFill="1" applyBorder="1" applyAlignment="1" applyProtection="1">
      <alignment horizontal="left" vertical="top" wrapText="1"/>
    </xf>
    <xf numFmtId="0" fontId="5" fillId="0" borderId="0" xfId="0" applyFont="1" applyFill="1" applyAlignment="1" applyProtection="1">
      <alignment horizontal="left" vertical="top"/>
    </xf>
    <xf numFmtId="0" fontId="5" fillId="3" borderId="0" xfId="0" applyFont="1" applyFill="1" applyAlignment="1" applyProtection="1">
      <alignment horizontal="left" vertical="top"/>
    </xf>
    <xf numFmtId="0" fontId="5" fillId="0" borderId="0" xfId="0" applyFont="1" applyAlignment="1" applyProtection="1">
      <alignment horizontal="left" vertical="top"/>
    </xf>
    <xf numFmtId="0" fontId="5" fillId="0" borderId="0" xfId="0" applyFont="1" applyAlignment="1" applyProtection="1"/>
    <xf numFmtId="0" fontId="5" fillId="0" borderId="0" xfId="0" applyFont="1" applyBorder="1" applyAlignment="1" applyProtection="1"/>
    <xf numFmtId="0" fontId="5" fillId="0" borderId="0" xfId="0" applyFont="1" applyBorder="1" applyAlignment="1" applyProtection="1">
      <alignment horizontal="left" vertical="top"/>
    </xf>
    <xf numFmtId="0" fontId="5" fillId="0" borderId="0" xfId="0" applyFont="1" applyFill="1" applyAlignment="1" applyProtection="1"/>
    <xf numFmtId="0" fontId="5" fillId="0" borderId="0" xfId="0" applyFont="1" applyFill="1" applyAlignment="1" applyProtection="1">
      <alignment horizontal="left" wrapText="1"/>
    </xf>
    <xf numFmtId="0" fontId="5" fillId="3" borderId="3" xfId="0" applyFont="1" applyFill="1" applyBorder="1" applyAlignment="1" applyProtection="1">
      <alignment horizontal="left" vertical="top" wrapText="1"/>
      <protection locked="0"/>
    </xf>
    <xf numFmtId="0" fontId="5" fillId="3" borderId="0" xfId="0" applyFont="1" applyFill="1" applyAlignment="1" applyProtection="1"/>
    <xf numFmtId="49" fontId="20" fillId="2" borderId="25" xfId="0" applyNumberFormat="1" applyFont="1" applyFill="1" applyBorder="1" applyAlignment="1" applyProtection="1">
      <alignment horizontal="left" vertical="center"/>
    </xf>
    <xf numFmtId="49" fontId="12" fillId="2" borderId="24" xfId="0" applyNumberFormat="1" applyFont="1" applyFill="1" applyBorder="1" applyAlignment="1" applyProtection="1">
      <alignment horizontal="center" vertical="top"/>
    </xf>
    <xf numFmtId="0" fontId="5" fillId="9" borderId="24" xfId="0" applyFont="1" applyFill="1" applyBorder="1" applyAlignment="1" applyProtection="1">
      <alignment horizontal="left"/>
    </xf>
    <xf numFmtId="0" fontId="5" fillId="0" borderId="15" xfId="0" applyFont="1" applyFill="1" applyBorder="1" applyAlignment="1" applyProtection="1">
      <alignment horizontal="left" vertical="center" wrapText="1"/>
    </xf>
    <xf numFmtId="4" fontId="10" fillId="0" borderId="28" xfId="0" applyNumberFormat="1" applyFont="1" applyBorder="1" applyAlignment="1" applyProtection="1">
      <alignment horizontal="left"/>
      <protection locked="0"/>
    </xf>
    <xf numFmtId="3" fontId="10" fillId="0" borderId="29" xfId="0" applyNumberFormat="1" applyFont="1" applyBorder="1" applyAlignment="1" applyProtection="1">
      <alignment horizontal="left"/>
      <protection locked="0"/>
    </xf>
    <xf numFmtId="4" fontId="10" fillId="0" borderId="30" xfId="0" applyNumberFormat="1" applyFont="1" applyBorder="1" applyAlignment="1" applyProtection="1">
      <alignment horizontal="left"/>
      <protection locked="0"/>
    </xf>
    <xf numFmtId="0" fontId="24" fillId="3" borderId="0" xfId="0" applyFont="1" applyFill="1" applyAlignment="1" applyProtection="1">
      <alignment horizontal="left" vertical="center"/>
    </xf>
    <xf numFmtId="0" fontId="25" fillId="0" borderId="0" xfId="0" applyFont="1" applyFill="1" applyBorder="1" applyAlignment="1" applyProtection="1">
      <alignment horizontal="left"/>
    </xf>
    <xf numFmtId="0" fontId="5" fillId="0" borderId="0" xfId="0" applyFont="1" applyAlignment="1" applyProtection="1">
      <alignment vertical="center"/>
    </xf>
    <xf numFmtId="0" fontId="5" fillId="0" borderId="13" xfId="0" applyFont="1" applyFill="1" applyBorder="1" applyAlignment="1" applyProtection="1">
      <alignment horizontal="left" vertical="center" wrapText="1"/>
    </xf>
    <xf numFmtId="4" fontId="10" fillId="3" borderId="3" xfId="0" applyNumberFormat="1" applyFont="1" applyFill="1" applyBorder="1" applyAlignment="1" applyProtection="1">
      <alignment horizontal="right" vertical="center"/>
      <protection locked="0"/>
    </xf>
    <xf numFmtId="0" fontId="5" fillId="0" borderId="19" xfId="0" applyFont="1" applyFill="1" applyBorder="1" applyAlignment="1" applyProtection="1">
      <alignment horizontal="left" vertical="center" wrapText="1"/>
    </xf>
    <xf numFmtId="0" fontId="27" fillId="0" borderId="0" xfId="0" applyFont="1" applyFill="1" applyAlignment="1" applyProtection="1">
      <alignment horizontal="left" wrapText="1"/>
    </xf>
    <xf numFmtId="0" fontId="5" fillId="0" borderId="1" xfId="0" applyFont="1" applyFill="1" applyBorder="1" applyAlignment="1" applyProtection="1">
      <alignment horizontal="left" vertical="center" wrapText="1"/>
    </xf>
    <xf numFmtId="0" fontId="27" fillId="3" borderId="0" xfId="0" applyFont="1" applyFill="1" applyAlignment="1" applyProtection="1">
      <alignment horizontal="left" wrapText="1"/>
    </xf>
    <xf numFmtId="0" fontId="15" fillId="0" borderId="0" xfId="0" applyFont="1" applyAlignment="1" applyProtection="1">
      <alignment vertical="center"/>
    </xf>
    <xf numFmtId="0" fontId="5" fillId="0" borderId="0" xfId="0" applyFont="1" applyFill="1" applyAlignment="1" applyProtection="1">
      <alignment horizontal="left" vertical="center" wrapText="1"/>
    </xf>
    <xf numFmtId="4" fontId="10" fillId="3" borderId="5"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left" vertical="center" wrapText="1"/>
    </xf>
    <xf numFmtId="4" fontId="10" fillId="3" borderId="7" xfId="0" applyNumberFormat="1" applyFont="1" applyFill="1" applyBorder="1" applyAlignment="1" applyProtection="1">
      <alignment horizontal="right" vertical="center"/>
      <protection locked="0"/>
    </xf>
    <xf numFmtId="0" fontId="15" fillId="0" borderId="6" xfId="0" applyFont="1" applyFill="1" applyBorder="1" applyAlignment="1" applyProtection="1">
      <alignment horizontal="left" vertical="center" wrapText="1"/>
    </xf>
    <xf numFmtId="4" fontId="10" fillId="3" borderId="8" xfId="0"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left"/>
    </xf>
    <xf numFmtId="0" fontId="20" fillId="3" borderId="23" xfId="0" applyFont="1" applyFill="1" applyBorder="1" applyAlignment="1" applyProtection="1">
      <alignment horizontal="left"/>
    </xf>
    <xf numFmtId="0" fontId="18" fillId="0" borderId="23" xfId="0" applyFont="1" applyFill="1" applyBorder="1" applyAlignment="1" applyProtection="1">
      <alignment horizontal="left" wrapText="1"/>
    </xf>
    <xf numFmtId="0" fontId="14" fillId="0" borderId="23" xfId="0" applyFont="1" applyFill="1" applyBorder="1" applyAlignment="1" applyProtection="1">
      <alignment horizontal="center"/>
    </xf>
    <xf numFmtId="0" fontId="5" fillId="0" borderId="0" xfId="0" applyFont="1" applyFill="1" applyBorder="1" applyAlignment="1" applyProtection="1"/>
    <xf numFmtId="0" fontId="5" fillId="0" borderId="22" xfId="0" applyFont="1" applyFill="1" applyBorder="1" applyAlignment="1" applyProtection="1">
      <alignment horizontal="left" vertical="center" wrapText="1"/>
    </xf>
    <xf numFmtId="0" fontId="10" fillId="3" borderId="13" xfId="0" applyFont="1" applyFill="1" applyBorder="1" applyAlignment="1" applyProtection="1">
      <alignment horizontal="left" vertical="center" wrapText="1"/>
    </xf>
    <xf numFmtId="0" fontId="10" fillId="0" borderId="13"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4" fontId="10" fillId="3" borderId="9" xfId="0" applyNumberFormat="1" applyFont="1" applyFill="1" applyBorder="1" applyAlignment="1" applyProtection="1">
      <alignment horizontal="right" vertical="center"/>
      <protection locked="0"/>
    </xf>
    <xf numFmtId="0" fontId="15" fillId="0" borderId="20"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19" xfId="0" applyFont="1" applyBorder="1" applyAlignment="1" applyProtection="1">
      <alignment horizontal="left" vertical="center" wrapText="1"/>
    </xf>
    <xf numFmtId="4" fontId="12" fillId="0" borderId="5" xfId="0" applyNumberFormat="1" applyFont="1" applyBorder="1" applyAlignment="1" applyProtection="1">
      <alignment horizontal="right" vertical="center"/>
      <protection locked="0"/>
    </xf>
    <xf numFmtId="0" fontId="10" fillId="0" borderId="0" xfId="0" applyFont="1" applyAlignment="1" applyProtection="1">
      <alignment vertical="center"/>
    </xf>
    <xf numFmtId="4" fontId="10" fillId="0" borderId="3" xfId="0" applyNumberFormat="1" applyFont="1" applyBorder="1" applyAlignment="1" applyProtection="1">
      <alignment horizontal="right" vertical="center"/>
      <protection locked="0"/>
    </xf>
    <xf numFmtId="4" fontId="10" fillId="0" borderId="7" xfId="0" applyNumberFormat="1" applyFont="1" applyBorder="1" applyAlignment="1" applyProtection="1">
      <alignment horizontal="right" vertical="center"/>
      <protection locked="0"/>
    </xf>
    <xf numFmtId="0" fontId="10" fillId="0" borderId="21" xfId="0" applyFont="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12" fillId="0" borderId="0" xfId="0" applyFont="1" applyAlignment="1" applyProtection="1">
      <alignment vertical="center"/>
    </xf>
    <xf numFmtId="0" fontId="20" fillId="3" borderId="23" xfId="0" applyFont="1" applyFill="1" applyBorder="1" applyAlignment="1">
      <alignment horizontal="left" wrapText="1"/>
    </xf>
    <xf numFmtId="0" fontId="10" fillId="0" borderId="15"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4" xfId="0" applyFont="1" applyBorder="1" applyAlignment="1" applyProtection="1">
      <alignment horizontal="left" vertical="center" wrapText="1"/>
    </xf>
    <xf numFmtId="0" fontId="5" fillId="0" borderId="0" xfId="0" applyFont="1" applyBorder="1" applyAlignment="1" applyProtection="1">
      <alignment vertical="center"/>
    </xf>
    <xf numFmtId="0" fontId="10" fillId="0" borderId="0" xfId="0" applyFont="1" applyAlignment="1">
      <alignment horizontal="left" vertical="center" wrapText="1"/>
    </xf>
    <xf numFmtId="0" fontId="10" fillId="0" borderId="0" xfId="0" applyFont="1" applyAlignment="1" applyProtection="1">
      <alignment horizontal="left" vertical="center" wrapText="1"/>
      <protection locked="0"/>
    </xf>
    <xf numFmtId="4" fontId="10" fillId="0" borderId="10" xfId="0" applyNumberFormat="1" applyFont="1" applyBorder="1" applyAlignment="1" applyProtection="1">
      <alignment horizontal="right" vertical="center"/>
      <protection locked="0"/>
    </xf>
    <xf numFmtId="0" fontId="27" fillId="0" borderId="0" xfId="0" applyFont="1" applyBorder="1" applyAlignment="1">
      <alignment horizontal="left" wrapText="1"/>
    </xf>
    <xf numFmtId="0" fontId="12" fillId="0" borderId="0" xfId="0" applyFont="1" applyBorder="1" applyAlignment="1">
      <alignment horizontal="left" wrapText="1"/>
    </xf>
    <xf numFmtId="4" fontId="10" fillId="0" borderId="15" xfId="0" applyNumberFormat="1" applyFont="1" applyBorder="1" applyAlignment="1" applyProtection="1">
      <alignment horizontal="right"/>
      <protection locked="0"/>
    </xf>
    <xf numFmtId="0" fontId="10" fillId="0" borderId="0" xfId="0" applyFont="1" applyBorder="1" applyAlignment="1" applyProtection="1">
      <alignment horizontal="left" vertical="center" wrapText="1"/>
      <protection locked="0"/>
    </xf>
    <xf numFmtId="0" fontId="12" fillId="2" borderId="0" xfId="6"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10" fillId="2" borderId="0" xfId="0" applyFont="1" applyFill="1" applyAlignment="1" applyProtection="1">
      <alignment horizontal="left" vertical="center"/>
    </xf>
    <xf numFmtId="0" fontId="10" fillId="2" borderId="0" xfId="0" applyFont="1" applyFill="1" applyBorder="1" applyAlignment="1" applyProtection="1">
      <alignment horizontal="left" vertical="center"/>
    </xf>
    <xf numFmtId="0" fontId="10" fillId="2" borderId="13" xfId="6"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10" fillId="2" borderId="2" xfId="6"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17" xfId="6"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9" fontId="15" fillId="0" borderId="31" xfId="0" applyNumberFormat="1" applyFont="1" applyFill="1" applyBorder="1" applyAlignment="1" applyProtection="1">
      <alignment horizontal="left" vertical="center"/>
    </xf>
    <xf numFmtId="0" fontId="15" fillId="0" borderId="19"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49" fontId="18" fillId="0" borderId="0" xfId="7" applyNumberFormat="1" applyFont="1" applyFill="1" applyAlignment="1">
      <alignment horizontal="left" vertical="top" wrapText="1"/>
    </xf>
    <xf numFmtId="49" fontId="10" fillId="10" borderId="33" xfId="0" applyNumberFormat="1" applyFont="1" applyFill="1" applyBorder="1" applyAlignment="1" applyProtection="1">
      <alignment horizontal="left" vertical="top"/>
    </xf>
    <xf numFmtId="4" fontId="10" fillId="2" borderId="26" xfId="0" applyNumberFormat="1" applyFont="1" applyFill="1" applyBorder="1" applyAlignment="1" applyProtection="1">
      <alignment horizontal="left"/>
    </xf>
    <xf numFmtId="0" fontId="12" fillId="5" borderId="25" xfId="0" applyFont="1" applyFill="1" applyBorder="1" applyAlignment="1" applyProtection="1">
      <alignment horizontal="left" vertical="center"/>
    </xf>
    <xf numFmtId="0" fontId="4" fillId="0" borderId="0" xfId="0" applyFont="1" applyFill="1" applyAlignment="1" applyProtection="1">
      <alignment horizontal="left" vertical="center"/>
    </xf>
    <xf numFmtId="4" fontId="10" fillId="0" borderId="34" xfId="0" applyNumberFormat="1" applyFont="1" applyBorder="1" applyAlignment="1" applyProtection="1">
      <alignment horizontal="left"/>
      <protection locked="0"/>
    </xf>
    <xf numFmtId="3" fontId="10" fillId="0" borderId="35" xfId="0" applyNumberFormat="1" applyFont="1" applyBorder="1" applyAlignment="1" applyProtection="1">
      <alignment horizontal="left"/>
      <protection locked="0"/>
    </xf>
    <xf numFmtId="49" fontId="20" fillId="2" borderId="0" xfId="0" applyNumberFormat="1" applyFont="1" applyFill="1" applyBorder="1" applyAlignment="1" applyProtection="1">
      <alignment horizontal="left" vertical="center"/>
    </xf>
    <xf numFmtId="0" fontId="15" fillId="9" borderId="0" xfId="0" applyFont="1" applyFill="1" applyBorder="1" applyAlignment="1" applyProtection="1">
      <alignment horizontal="left" vertical="center"/>
    </xf>
    <xf numFmtId="4" fontId="10" fillId="0" borderId="36" xfId="0" applyNumberFormat="1" applyFont="1" applyBorder="1" applyAlignment="1" applyProtection="1">
      <alignment horizontal="left"/>
      <protection locked="0"/>
    </xf>
    <xf numFmtId="0" fontId="12" fillId="4" borderId="37" xfId="0" applyFont="1" applyFill="1" applyBorder="1" applyAlignment="1" applyProtection="1"/>
    <xf numFmtId="0" fontId="12" fillId="4" borderId="38" xfId="0" applyFont="1" applyFill="1" applyBorder="1" applyAlignment="1" applyProtection="1">
      <alignment wrapText="1"/>
    </xf>
    <xf numFmtId="1" fontId="10" fillId="0" borderId="39" xfId="0" applyNumberFormat="1" applyFont="1" applyFill="1" applyBorder="1" applyAlignment="1" applyProtection="1">
      <alignment horizontal="left" wrapText="1"/>
      <protection locked="0"/>
    </xf>
    <xf numFmtId="0" fontId="12" fillId="5" borderId="0" xfId="0" applyFont="1" applyFill="1" applyBorder="1" applyAlignment="1">
      <alignment horizontal="left" vertical="center"/>
    </xf>
    <xf numFmtId="1" fontId="22" fillId="10" borderId="41" xfId="0" applyNumberFormat="1" applyFont="1" applyFill="1" applyBorder="1" applyAlignment="1" applyProtection="1">
      <alignment horizontal="left"/>
    </xf>
    <xf numFmtId="1" fontId="10" fillId="10" borderId="42" xfId="0" applyNumberFormat="1" applyFont="1" applyFill="1" applyBorder="1" applyAlignment="1" applyProtection="1">
      <alignment horizontal="left" vertical="top"/>
    </xf>
    <xf numFmtId="4" fontId="10" fillId="0" borderId="45" xfId="0" applyNumberFormat="1" applyFont="1" applyBorder="1" applyAlignment="1" applyProtection="1">
      <alignment horizontal="left"/>
      <protection locked="0"/>
    </xf>
    <xf numFmtId="0" fontId="12" fillId="5" borderId="43" xfId="0" applyFont="1" applyFill="1" applyBorder="1" applyAlignment="1" applyProtection="1">
      <alignment horizontal="left" vertical="center"/>
    </xf>
    <xf numFmtId="3" fontId="10" fillId="0" borderId="46" xfId="0" applyNumberFormat="1" applyFont="1" applyBorder="1" applyAlignment="1" applyProtection="1">
      <alignment horizontal="left"/>
      <protection locked="0"/>
    </xf>
    <xf numFmtId="49" fontId="20" fillId="2" borderId="43" xfId="0" applyNumberFormat="1" applyFont="1" applyFill="1" applyBorder="1" applyAlignment="1" applyProtection="1">
      <alignment horizontal="left" vertical="center"/>
    </xf>
    <xf numFmtId="49" fontId="12" fillId="2" borderId="44" xfId="0" applyNumberFormat="1" applyFont="1" applyFill="1" applyBorder="1" applyAlignment="1" applyProtection="1">
      <alignment horizontal="center" vertical="top"/>
    </xf>
    <xf numFmtId="0" fontId="15" fillId="9" borderId="43" xfId="0" applyFont="1" applyFill="1" applyBorder="1" applyAlignment="1" applyProtection="1">
      <alignment horizontal="left" vertical="center"/>
    </xf>
    <xf numFmtId="0" fontId="5" fillId="9" borderId="44" xfId="0" applyFont="1" applyFill="1" applyBorder="1" applyAlignment="1" applyProtection="1">
      <alignment horizontal="left"/>
    </xf>
    <xf numFmtId="4" fontId="10" fillId="0" borderId="47" xfId="0" applyNumberFormat="1" applyFont="1" applyBorder="1" applyAlignment="1" applyProtection="1">
      <alignment horizontal="left"/>
      <protection locked="0"/>
    </xf>
    <xf numFmtId="4" fontId="10" fillId="2" borderId="48" xfId="0" applyNumberFormat="1" applyFont="1" applyFill="1" applyBorder="1" applyAlignment="1" applyProtection="1">
      <alignment horizontal="left"/>
    </xf>
    <xf numFmtId="49" fontId="10" fillId="0" borderId="49" xfId="0" applyNumberFormat="1" applyFont="1" applyFill="1" applyBorder="1" applyAlignment="1" applyProtection="1">
      <alignment horizontal="left" vertical="center" wrapText="1"/>
      <protection locked="0"/>
    </xf>
    <xf numFmtId="49" fontId="10" fillId="0" borderId="49" xfId="0" applyNumberFormat="1" applyFont="1" applyFill="1" applyBorder="1" applyAlignment="1" applyProtection="1">
      <alignment horizontal="left" wrapText="1"/>
      <protection locked="0"/>
    </xf>
    <xf numFmtId="14" fontId="10" fillId="0" borderId="49" xfId="0" applyNumberFormat="1" applyFont="1" applyFill="1" applyBorder="1" applyAlignment="1" applyProtection="1">
      <alignment horizontal="left" wrapText="1"/>
      <protection locked="0"/>
    </xf>
    <xf numFmtId="0" fontId="12" fillId="4" borderId="49" xfId="0" applyFont="1" applyFill="1" applyBorder="1" applyAlignment="1" applyProtection="1">
      <alignment wrapText="1"/>
    </xf>
    <xf numFmtId="4" fontId="10" fillId="5" borderId="44" xfId="0" applyNumberFormat="1" applyFont="1" applyFill="1" applyBorder="1" applyAlignment="1" applyProtection="1">
      <alignment horizontal="left" vertical="top"/>
    </xf>
    <xf numFmtId="0" fontId="10" fillId="5" borderId="44" xfId="0" applyFont="1" applyFill="1" applyBorder="1" applyAlignment="1" applyProtection="1">
      <alignment horizontal="left"/>
    </xf>
    <xf numFmtId="3" fontId="10" fillId="5" borderId="44" xfId="0" applyNumberFormat="1" applyFont="1" applyFill="1" applyBorder="1" applyAlignment="1" applyProtection="1">
      <alignment horizontal="left" vertical="top"/>
    </xf>
    <xf numFmtId="4" fontId="10" fillId="5" borderId="24" xfId="0" applyNumberFormat="1" applyFont="1" applyFill="1" applyBorder="1" applyAlignment="1" applyProtection="1">
      <alignment horizontal="left" vertical="top"/>
    </xf>
    <xf numFmtId="0" fontId="10" fillId="5" borderId="24" xfId="0" applyFont="1" applyFill="1" applyBorder="1" applyAlignment="1" applyProtection="1">
      <alignment horizontal="left"/>
    </xf>
    <xf numFmtId="3" fontId="10" fillId="5" borderId="24" xfId="0" applyNumberFormat="1" applyFont="1" applyFill="1" applyBorder="1" applyAlignment="1" applyProtection="1">
      <alignment horizontal="left" vertical="top"/>
    </xf>
    <xf numFmtId="0" fontId="20" fillId="0" borderId="23" xfId="0" applyFont="1" applyBorder="1" applyAlignment="1">
      <alignment horizontal="left" wrapText="1"/>
    </xf>
    <xf numFmtId="0" fontId="20" fillId="0" borderId="23" xfId="0" applyFont="1" applyFill="1" applyBorder="1" applyAlignment="1">
      <alignment horizontal="left" wrapText="1"/>
    </xf>
    <xf numFmtId="0" fontId="15" fillId="0" borderId="8" xfId="0" applyFont="1" applyFill="1" applyBorder="1" applyAlignment="1" applyProtection="1">
      <alignment horizontal="left" vertical="center" wrapText="1"/>
    </xf>
    <xf numFmtId="0" fontId="15" fillId="0" borderId="54" xfId="0" applyFont="1" applyFill="1" applyBorder="1" applyAlignment="1" applyProtection="1">
      <alignment horizontal="left" vertical="center" wrapText="1"/>
    </xf>
    <xf numFmtId="0" fontId="15" fillId="0" borderId="0" xfId="0" applyFont="1" applyAlignment="1">
      <alignment vertical="top" wrapText="1"/>
    </xf>
    <xf numFmtId="0" fontId="29" fillId="0" borderId="0" xfId="0" applyFont="1" applyAlignment="1">
      <alignment vertical="top"/>
    </xf>
    <xf numFmtId="49" fontId="22" fillId="10" borderId="40" xfId="0" applyNumberFormat="1" applyFont="1" applyFill="1" applyBorder="1" applyAlignment="1" applyProtection="1">
      <alignment horizontal="left" wrapText="1"/>
    </xf>
    <xf numFmtId="49" fontId="22" fillId="5" borderId="27" xfId="0" applyNumberFormat="1" applyFont="1" applyFill="1" applyBorder="1" applyAlignment="1">
      <alignment horizontal="left" wrapText="1"/>
    </xf>
    <xf numFmtId="0" fontId="5" fillId="0" borderId="8" xfId="0" applyFont="1" applyFill="1" applyBorder="1" applyAlignment="1" applyProtection="1">
      <alignment horizontal="left" vertical="center" wrapText="1"/>
    </xf>
    <xf numFmtId="0" fontId="12" fillId="0" borderId="55" xfId="0" applyFont="1" applyBorder="1" applyAlignment="1" applyProtection="1">
      <alignment horizontal="left" vertical="center" wrapText="1"/>
    </xf>
    <xf numFmtId="0" fontId="15" fillId="0" borderId="56"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20" fillId="2" borderId="0" xfId="0" applyFont="1" applyFill="1" applyAlignment="1">
      <alignment horizontal="left" wrapText="1"/>
    </xf>
    <xf numFmtId="49" fontId="20" fillId="11" borderId="43" xfId="0" applyNumberFormat="1" applyFont="1" applyFill="1" applyBorder="1" applyAlignment="1" applyProtection="1">
      <alignment horizontal="left" vertical="center"/>
    </xf>
    <xf numFmtId="0" fontId="12" fillId="11" borderId="44" xfId="0" applyFont="1" applyFill="1" applyBorder="1" applyAlignment="1" applyProtection="1">
      <alignment wrapText="1"/>
    </xf>
    <xf numFmtId="49" fontId="20" fillId="11" borderId="0" xfId="0" applyNumberFormat="1" applyFont="1" applyFill="1" applyBorder="1" applyAlignment="1" applyProtection="1">
      <alignment horizontal="left" vertical="center"/>
    </xf>
    <xf numFmtId="0" fontId="12" fillId="11" borderId="24" xfId="0" applyFont="1" applyFill="1" applyBorder="1" applyAlignment="1" applyProtection="1">
      <alignment wrapText="1"/>
    </xf>
    <xf numFmtId="49" fontId="20" fillId="11" borderId="25" xfId="0" applyNumberFormat="1" applyFont="1" applyFill="1" applyBorder="1" applyAlignment="1" applyProtection="1">
      <alignment horizontal="left" vertical="center"/>
    </xf>
    <xf numFmtId="0" fontId="15" fillId="10" borderId="43" xfId="0" applyFont="1" applyFill="1" applyBorder="1" applyAlignment="1" applyProtection="1">
      <alignment horizontal="left" vertical="center"/>
    </xf>
    <xf numFmtId="0" fontId="5" fillId="10" borderId="44" xfId="0" applyFont="1" applyFill="1" applyBorder="1" applyAlignment="1" applyProtection="1">
      <alignment horizontal="left"/>
    </xf>
    <xf numFmtId="0" fontId="5" fillId="10" borderId="24" xfId="0" applyFont="1" applyFill="1" applyBorder="1" applyAlignment="1" applyProtection="1">
      <alignment horizontal="left"/>
    </xf>
    <xf numFmtId="0" fontId="15" fillId="10" borderId="25" xfId="0" applyFont="1" applyFill="1" applyBorder="1" applyAlignment="1" applyProtection="1">
      <alignment horizontal="left" vertical="center"/>
    </xf>
    <xf numFmtId="0" fontId="15" fillId="10" borderId="0" xfId="0" applyFont="1" applyFill="1" applyBorder="1" applyAlignment="1" applyProtection="1">
      <alignment horizontal="left" vertical="center"/>
    </xf>
    <xf numFmtId="0" fontId="30" fillId="2" borderId="0" xfId="0" applyFont="1" applyFill="1" applyAlignment="1" applyProtection="1">
      <alignment horizontal="left" vertical="center" wrapText="1"/>
    </xf>
    <xf numFmtId="0" fontId="31" fillId="0" borderId="0" xfId="0" applyFont="1" applyFill="1" applyAlignment="1" applyProtection="1">
      <alignment horizontal="left" vertical="center" wrapText="1"/>
    </xf>
    <xf numFmtId="4" fontId="28" fillId="0" borderId="10" xfId="0" applyNumberFormat="1" applyFont="1" applyBorder="1" applyAlignment="1" applyProtection="1">
      <alignment horizontal="left" vertical="top" wrapText="1"/>
      <protection locked="0"/>
    </xf>
    <xf numFmtId="49" fontId="32" fillId="3" borderId="23" xfId="6" applyNumberFormat="1" applyFont="1" applyFill="1" applyBorder="1" applyAlignment="1" applyProtection="1">
      <alignment horizontal="left" wrapText="1"/>
    </xf>
    <xf numFmtId="0" fontId="3" fillId="0" borderId="13" xfId="0" applyFont="1" applyFill="1" applyBorder="1" applyAlignment="1" applyProtection="1">
      <alignment horizontal="left" vertical="center" wrapText="1"/>
    </xf>
    <xf numFmtId="0" fontId="29" fillId="0" borderId="0" xfId="0" applyFont="1"/>
    <xf numFmtId="0" fontId="10" fillId="0" borderId="13" xfId="0" applyFont="1" applyBorder="1" applyAlignment="1">
      <alignment vertical="center" wrapText="1"/>
    </xf>
    <xf numFmtId="49" fontId="12" fillId="0" borderId="0" xfId="7" applyNumberFormat="1" applyFont="1" applyFill="1" applyAlignment="1">
      <alignment horizontal="left" vertical="top" wrapText="1"/>
    </xf>
    <xf numFmtId="0" fontId="12" fillId="0" borderId="0" xfId="7" applyFont="1" applyFill="1" applyAlignment="1">
      <alignment horizontal="left" vertical="top" wrapText="1"/>
    </xf>
    <xf numFmtId="0" fontId="10" fillId="0" borderId="0" xfId="0" applyFont="1" applyAlignment="1">
      <alignment horizontal="left" vertical="top" wrapText="1"/>
    </xf>
    <xf numFmtId="0" fontId="33" fillId="0" borderId="0" xfId="0" applyFont="1" applyAlignment="1">
      <alignment wrapText="1"/>
    </xf>
    <xf numFmtId="0" fontId="33"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vertical="top" wrapText="1"/>
    </xf>
    <xf numFmtId="0" fontId="0" fillId="0" borderId="0" xfId="0" applyAlignment="1">
      <alignment horizontal="left" vertical="top" wrapText="1"/>
    </xf>
    <xf numFmtId="0" fontId="10" fillId="3" borderId="0" xfId="0" applyFont="1" applyFill="1" applyAlignment="1" applyProtection="1">
      <alignment horizontal="left" vertical="top" wrapText="1"/>
      <protection locked="0"/>
    </xf>
    <xf numFmtId="0" fontId="10" fillId="3" borderId="0" xfId="0" applyFont="1" applyFill="1" applyAlignment="1" applyProtection="1">
      <alignment wrapText="1"/>
      <protection locked="0"/>
    </xf>
    <xf numFmtId="0" fontId="10" fillId="3" borderId="0" xfId="0" applyFont="1" applyFill="1" applyAlignment="1" applyProtection="1">
      <alignment vertical="center" wrapText="1"/>
      <protection locked="0"/>
    </xf>
    <xf numFmtId="0" fontId="10" fillId="3" borderId="0" xfId="0" applyFont="1" applyFill="1" applyBorder="1" applyAlignment="1" applyProtection="1">
      <alignment wrapText="1"/>
      <protection locked="0"/>
    </xf>
    <xf numFmtId="0" fontId="14" fillId="0" borderId="0" xfId="0" applyFont="1" applyFill="1" applyBorder="1" applyAlignment="1" applyProtection="1">
      <alignment horizontal="left" wrapText="1"/>
      <protection locked="0"/>
    </xf>
    <xf numFmtId="0" fontId="12" fillId="3" borderId="0" xfId="0" applyFont="1" applyFill="1" applyAlignment="1" applyProtection="1">
      <alignment vertical="center" wrapText="1"/>
      <protection locked="0"/>
    </xf>
    <xf numFmtId="0" fontId="10"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49" fontId="34" fillId="0" borderId="50" xfId="0" applyNumberFormat="1" applyFont="1" applyFill="1" applyBorder="1" applyAlignment="1" applyProtection="1">
      <alignment horizontal="left" vertical="center" wrapText="1"/>
      <protection locked="0"/>
    </xf>
    <xf numFmtId="1" fontId="34" fillId="0" borderId="51" xfId="0" applyNumberFormat="1" applyFont="1" applyFill="1" applyBorder="1" applyAlignment="1" applyProtection="1">
      <alignment horizontal="left" vertical="center" wrapText="1"/>
      <protection locked="0"/>
    </xf>
    <xf numFmtId="49" fontId="34" fillId="0" borderId="15" xfId="0" applyNumberFormat="1" applyFont="1" applyBorder="1" applyAlignment="1" applyProtection="1">
      <alignment horizontal="left" vertical="center" wrapText="1"/>
      <protection locked="0"/>
    </xf>
    <xf numFmtId="49" fontId="34" fillId="0" borderId="52" xfId="0" applyNumberFormat="1" applyFont="1" applyBorder="1" applyAlignment="1" applyProtection="1">
      <alignment horizontal="left" vertical="center" wrapText="1"/>
      <protection locked="0"/>
    </xf>
    <xf numFmtId="49" fontId="34" fillId="0" borderId="53" xfId="0" applyNumberFormat="1" applyFont="1" applyBorder="1" applyAlignment="1" applyProtection="1">
      <alignment horizontal="left" vertical="center" wrapText="1"/>
      <protection locked="0"/>
    </xf>
    <xf numFmtId="4" fontId="14" fillId="5" borderId="5" xfId="0" applyNumberFormat="1" applyFont="1" applyFill="1" applyBorder="1" applyAlignment="1">
      <alignment horizontal="right" vertical="center"/>
    </xf>
    <xf numFmtId="4" fontId="14" fillId="5" borderId="3" xfId="0" applyNumberFormat="1" applyFont="1" applyFill="1" applyBorder="1" applyAlignment="1">
      <alignment horizontal="right" vertical="center"/>
    </xf>
    <xf numFmtId="0" fontId="2" fillId="0" borderId="0" xfId="0" applyFont="1" applyAlignment="1" applyProtection="1">
      <alignment vertical="center" wrapText="1"/>
      <protection locked="0"/>
    </xf>
    <xf numFmtId="4" fontId="12" fillId="5" borderId="3" xfId="0" applyNumberFormat="1" applyFont="1" applyFill="1" applyBorder="1" applyAlignment="1">
      <alignment horizontal="right" vertical="center"/>
    </xf>
    <xf numFmtId="0" fontId="14" fillId="3" borderId="0" xfId="0" applyFont="1" applyFill="1" applyAlignment="1">
      <alignment horizontal="left"/>
    </xf>
    <xf numFmtId="2" fontId="2" fillId="3" borderId="0" xfId="0" applyNumberFormat="1" applyFont="1" applyFill="1" applyAlignment="1">
      <alignment horizontal="right"/>
    </xf>
    <xf numFmtId="0" fontId="2" fillId="0" borderId="0" xfId="0" applyFont="1" applyAlignment="1" applyProtection="1">
      <alignment wrapText="1"/>
      <protection locked="0"/>
    </xf>
    <xf numFmtId="4" fontId="2" fillId="5" borderId="7" xfId="0" applyNumberFormat="1" applyFont="1" applyFill="1" applyBorder="1" applyAlignment="1">
      <alignment horizontal="right" vertical="center"/>
    </xf>
    <xf numFmtId="4" fontId="15" fillId="5" borderId="5" xfId="0" applyNumberFormat="1" applyFont="1" applyFill="1" applyBorder="1" applyAlignment="1">
      <alignment vertical="center"/>
    </xf>
    <xf numFmtId="0" fontId="2" fillId="3" borderId="0" xfId="0" applyFont="1" applyFill="1" applyAlignment="1">
      <alignment horizontal="left"/>
    </xf>
    <xf numFmtId="4" fontId="15" fillId="5" borderId="3" xfId="0" applyNumberFormat="1" applyFont="1" applyFill="1" applyBorder="1" applyAlignment="1">
      <alignment horizontal="right" vertical="center"/>
    </xf>
    <xf numFmtId="0" fontId="15" fillId="3" borderId="0" xfId="0" applyFont="1" applyFill="1" applyAlignment="1">
      <alignment horizontal="left"/>
    </xf>
    <xf numFmtId="2" fontId="14" fillId="3" borderId="0" xfId="0" applyNumberFormat="1" applyFont="1" applyFill="1" applyAlignment="1">
      <alignment horizontal="right"/>
    </xf>
    <xf numFmtId="4" fontId="2" fillId="5" borderId="3" xfId="0" applyNumberFormat="1" applyFont="1" applyFill="1" applyBorder="1" applyAlignment="1">
      <alignment horizontal="right" vertical="center"/>
    </xf>
    <xf numFmtId="4" fontId="15" fillId="5" borderId="4" xfId="0" applyNumberFormat="1" applyFont="1" applyFill="1" applyBorder="1" applyAlignment="1">
      <alignment vertical="center"/>
    </xf>
    <xf numFmtId="4" fontId="14" fillId="5" borderId="4" xfId="0" applyNumberFormat="1" applyFont="1" applyFill="1" applyBorder="1" applyAlignment="1">
      <alignment horizontal="right" vertical="center"/>
    </xf>
    <xf numFmtId="4" fontId="2" fillId="4" borderId="5" xfId="0" applyNumberFormat="1" applyFont="1" applyFill="1" applyBorder="1" applyAlignment="1">
      <alignment horizontal="right" vertical="center"/>
    </xf>
    <xf numFmtId="4" fontId="10" fillId="4" borderId="3" xfId="0" applyNumberFormat="1" applyFont="1" applyFill="1" applyBorder="1" applyAlignment="1">
      <alignment horizontal="right" vertical="center"/>
    </xf>
    <xf numFmtId="2" fontId="2" fillId="3" borderId="23" xfId="0" applyNumberFormat="1" applyFont="1" applyFill="1" applyBorder="1" applyAlignment="1">
      <alignment horizontal="right"/>
    </xf>
    <xf numFmtId="0" fontId="2" fillId="3" borderId="23" xfId="0" applyFont="1" applyFill="1" applyBorder="1" applyAlignment="1">
      <alignment horizontal="left"/>
    </xf>
    <xf numFmtId="4" fontId="2" fillId="5" borderId="5" xfId="0" applyNumberFormat="1" applyFont="1" applyFill="1" applyBorder="1" applyAlignment="1">
      <alignment vertical="center"/>
    </xf>
    <xf numFmtId="4" fontId="15" fillId="4" borderId="5" xfId="0" applyNumberFormat="1" applyFont="1" applyFill="1" applyBorder="1" applyAlignment="1">
      <alignment horizontal="right" vertical="center"/>
    </xf>
    <xf numFmtId="4" fontId="12" fillId="0" borderId="23" xfId="0" applyNumberFormat="1" applyFont="1" applyBorder="1" applyAlignment="1">
      <alignment horizontal="right"/>
    </xf>
    <xf numFmtId="4" fontId="14" fillId="0" borderId="23" xfId="0" applyNumberFormat="1" applyFont="1" applyBorder="1" applyAlignment="1">
      <alignment horizontal="right"/>
    </xf>
    <xf numFmtId="0" fontId="10" fillId="0" borderId="0" xfId="0" applyFont="1" applyAlignment="1" applyProtection="1">
      <alignment wrapText="1"/>
      <protection locked="0"/>
    </xf>
    <xf numFmtId="0" fontId="14" fillId="3" borderId="0" xfId="0" applyFont="1" applyFill="1" applyAlignment="1">
      <alignment horizontal="left" vertical="center"/>
    </xf>
    <xf numFmtId="2" fontId="2" fillId="3" borderId="0" xfId="0" applyNumberFormat="1" applyFont="1" applyFill="1" applyAlignment="1">
      <alignment horizontal="right" vertical="center"/>
    </xf>
    <xf numFmtId="0" fontId="10" fillId="3" borderId="0" xfId="0" applyFont="1" applyFill="1" applyAlignment="1">
      <alignment horizontal="left"/>
    </xf>
    <xf numFmtId="4" fontId="10" fillId="5" borderId="3" xfId="0" applyNumberFormat="1" applyFont="1" applyFill="1" applyBorder="1" applyAlignment="1">
      <alignment horizontal="right" vertical="center"/>
    </xf>
    <xf numFmtId="4" fontId="12" fillId="5" borderId="4"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0" fillId="0" borderId="23" xfId="0" applyNumberFormat="1" applyFont="1" applyBorder="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10" fillId="0" borderId="0" xfId="0" applyFont="1" applyAlignment="1">
      <alignment vertical="center"/>
    </xf>
    <xf numFmtId="4" fontId="10" fillId="0" borderId="4" xfId="0" applyNumberFormat="1" applyFont="1" applyBorder="1" applyAlignment="1" applyProtection="1">
      <alignment horizontal="right" vertical="center"/>
      <protection locked="0"/>
    </xf>
    <xf numFmtId="4" fontId="12" fillId="4" borderId="5" xfId="0" applyNumberFormat="1" applyFont="1" applyFill="1" applyBorder="1" applyAlignment="1">
      <alignment vertical="center"/>
    </xf>
    <xf numFmtId="0" fontId="15"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4" fontId="2" fillId="5" borderId="3" xfId="0" applyNumberFormat="1" applyFont="1" applyFill="1" applyBorder="1" applyAlignment="1">
      <alignment vertical="center"/>
    </xf>
    <xf numFmtId="4" fontId="2" fillId="5" borderId="4" xfId="0" applyNumberFormat="1" applyFont="1" applyFill="1" applyBorder="1" applyAlignment="1">
      <alignment vertical="center"/>
    </xf>
    <xf numFmtId="4" fontId="2" fillId="7" borderId="5" xfId="0" applyNumberFormat="1" applyFont="1" applyFill="1" applyBorder="1"/>
    <xf numFmtId="4" fontId="14" fillId="5" borderId="5" xfId="0" applyNumberFormat="1" applyFont="1" applyFill="1" applyBorder="1" applyAlignment="1">
      <alignment horizontal="right"/>
    </xf>
    <xf numFmtId="4" fontId="12" fillId="6" borderId="5" xfId="0" applyNumberFormat="1" applyFont="1" applyFill="1" applyBorder="1" applyAlignment="1">
      <alignment vertical="center"/>
    </xf>
    <xf numFmtId="0" fontId="15" fillId="0" borderId="0" xfId="0" applyFont="1" applyAlignment="1">
      <alignment horizontal="center"/>
    </xf>
    <xf numFmtId="0" fontId="13" fillId="0" borderId="1" xfId="0" applyFont="1" applyBorder="1" applyAlignment="1">
      <alignment horizontal="center"/>
    </xf>
    <xf numFmtId="9" fontId="2" fillId="0" borderId="0" xfId="0" applyNumberFormat="1" applyFont="1" applyAlignment="1">
      <alignment horizontal="center" vertical="center"/>
    </xf>
    <xf numFmtId="4" fontId="2" fillId="4" borderId="11" xfId="0" applyNumberFormat="1" applyFont="1" applyFill="1" applyBorder="1" applyAlignment="1">
      <alignment horizontal="right" vertical="center"/>
    </xf>
    <xf numFmtId="4" fontId="2" fillId="4" borderId="10" xfId="0" applyNumberFormat="1" applyFont="1" applyFill="1" applyBorder="1" applyAlignment="1">
      <alignment horizontal="right" vertical="center"/>
    </xf>
    <xf numFmtId="4" fontId="2" fillId="4" borderId="12" xfId="0" applyNumberFormat="1" applyFont="1" applyFill="1" applyBorder="1" applyAlignment="1">
      <alignment horizontal="right" vertical="center"/>
    </xf>
    <xf numFmtId="9" fontId="2" fillId="0" borderId="32" xfId="0" applyNumberFormat="1" applyFont="1" applyBorder="1" applyAlignment="1">
      <alignment horizontal="center" vertical="center"/>
    </xf>
    <xf numFmtId="4" fontId="15" fillId="6" borderId="32" xfId="0" applyNumberFormat="1" applyFont="1" applyFill="1" applyBorder="1" applyAlignment="1">
      <alignment vertical="center"/>
    </xf>
    <xf numFmtId="4" fontId="15" fillId="6" borderId="8" xfId="0" applyNumberFormat="1" applyFont="1" applyFill="1" applyBorder="1" applyAlignment="1">
      <alignment vertical="center"/>
    </xf>
    <xf numFmtId="4" fontId="2" fillId="0" borderId="0" xfId="0" applyNumberFormat="1" applyFont="1" applyAlignment="1">
      <alignment horizontal="right"/>
    </xf>
    <xf numFmtId="4" fontId="2" fillId="0" borderId="0" xfId="0" applyNumberFormat="1" applyFont="1" applyAlignment="1">
      <alignment horizontal="right" vertical="center"/>
    </xf>
    <xf numFmtId="4" fontId="10" fillId="0" borderId="15" xfId="0" applyNumberFormat="1" applyFont="1" applyBorder="1" applyAlignment="1">
      <alignment horizontal="right"/>
    </xf>
    <xf numFmtId="0" fontId="15" fillId="0" borderId="0" xfId="0" applyFont="1" applyAlignment="1">
      <alignment horizontal="left"/>
    </xf>
    <xf numFmtId="0" fontId="2" fillId="0" borderId="0" xfId="0" applyFont="1"/>
    <xf numFmtId="0" fontId="12" fillId="2" borderId="0" xfId="0" applyFont="1" applyFill="1" applyAlignment="1">
      <alignment horizontal="left" vertical="center"/>
    </xf>
    <xf numFmtId="0" fontId="15" fillId="2" borderId="0" xfId="0" applyFont="1" applyFill="1" applyAlignment="1">
      <alignment horizontal="left" vertical="center"/>
    </xf>
    <xf numFmtId="2" fontId="15" fillId="2" borderId="0" xfId="0" applyNumberFormat="1" applyFont="1" applyFill="1" applyAlignment="1">
      <alignment horizontal="right" vertical="center"/>
    </xf>
    <xf numFmtId="0" fontId="2" fillId="2" borderId="0" xfId="0" applyFont="1" applyFill="1"/>
    <xf numFmtId="2" fontId="12" fillId="2" borderId="0" xfId="0" applyNumberFormat="1" applyFont="1" applyFill="1" applyAlignment="1">
      <alignment horizontal="right"/>
    </xf>
    <xf numFmtId="0" fontId="10" fillId="2" borderId="0" xfId="0" applyFont="1" applyFill="1" applyAlignment="1">
      <alignment horizontal="center"/>
    </xf>
    <xf numFmtId="2" fontId="12" fillId="2" borderId="0" xfId="0" applyNumberFormat="1" applyFont="1" applyFill="1" applyAlignment="1">
      <alignment horizontal="right" vertical="center"/>
    </xf>
    <xf numFmtId="4" fontId="10" fillId="0" borderId="3" xfId="0" applyNumberFormat="1" applyFont="1" applyBorder="1" applyAlignment="1" applyProtection="1">
      <alignment vertical="center"/>
      <protection locked="0"/>
    </xf>
    <xf numFmtId="4" fontId="10" fillId="0" borderId="7" xfId="0" applyNumberFormat="1" applyFont="1" applyBorder="1" applyAlignment="1" applyProtection="1">
      <alignment vertical="center"/>
      <protection locked="0"/>
    </xf>
    <xf numFmtId="4" fontId="10" fillId="0" borderId="4" xfId="0" applyNumberFormat="1" applyFont="1" applyBorder="1" applyAlignment="1" applyProtection="1">
      <alignment vertical="center"/>
      <protection locked="0"/>
    </xf>
    <xf numFmtId="0" fontId="2" fillId="2" borderId="0" xfId="0" applyFont="1" applyFill="1" applyAlignment="1">
      <alignment vertical="center"/>
    </xf>
    <xf numFmtId="4" fontId="10" fillId="2" borderId="9" xfId="0" applyNumberFormat="1" applyFont="1" applyFill="1" applyBorder="1" applyAlignment="1">
      <alignment vertical="center"/>
    </xf>
    <xf numFmtId="4" fontId="10" fillId="2" borderId="3" xfId="0" applyNumberFormat="1" applyFont="1" applyFill="1" applyBorder="1" applyAlignment="1">
      <alignment vertical="center"/>
    </xf>
    <xf numFmtId="0" fontId="12" fillId="2" borderId="0" xfId="0" applyFont="1" applyFill="1" applyAlignment="1">
      <alignment horizontal="left"/>
    </xf>
    <xf numFmtId="4" fontId="10" fillId="0" borderId="9" xfId="0" applyNumberFormat="1" applyFont="1" applyBorder="1" applyAlignment="1" applyProtection="1">
      <alignment vertical="center"/>
      <protection locked="0"/>
    </xf>
    <xf numFmtId="4" fontId="10" fillId="2" borderId="0" xfId="0" applyNumberFormat="1" applyFont="1" applyFill="1" applyAlignment="1">
      <alignment horizontal="right"/>
    </xf>
    <xf numFmtId="2" fontId="16" fillId="2" borderId="0" xfId="0" applyNumberFormat="1" applyFont="1" applyFill="1" applyAlignment="1">
      <alignment horizontal="right"/>
    </xf>
    <xf numFmtId="2" fontId="16" fillId="2" borderId="0" xfId="0" applyNumberFormat="1" applyFont="1" applyFill="1" applyAlignment="1">
      <alignment horizontal="right" vertical="center"/>
    </xf>
    <xf numFmtId="4" fontId="12" fillId="7" borderId="3" xfId="0" applyNumberFormat="1" applyFont="1" applyFill="1" applyBorder="1" applyAlignment="1">
      <alignment horizontal="right" vertical="center"/>
    </xf>
    <xf numFmtId="4" fontId="12" fillId="7" borderId="5" xfId="0" applyNumberFormat="1" applyFont="1" applyFill="1" applyBorder="1" applyAlignment="1">
      <alignment horizontal="right" vertical="center"/>
    </xf>
    <xf numFmtId="0" fontId="2" fillId="0" borderId="0" xfId="0" applyFont="1" applyAlignment="1">
      <alignment horizontal="center"/>
    </xf>
    <xf numFmtId="0" fontId="2" fillId="3" borderId="0" xfId="0" applyFont="1" applyFill="1" applyAlignment="1">
      <alignment horizontal="center" vertical="top"/>
    </xf>
    <xf numFmtId="0" fontId="2" fillId="3" borderId="0" xfId="0" applyFont="1" applyFill="1" applyAlignment="1">
      <alignment horizontal="left" vertical="top"/>
    </xf>
    <xf numFmtId="0" fontId="2" fillId="3" borderId="0" xfId="0" applyFont="1" applyFill="1"/>
    <xf numFmtId="0" fontId="1" fillId="0" borderId="0" xfId="0" applyFont="1" applyAlignment="1">
      <alignment horizontal="left" vertical="top" wrapText="1"/>
    </xf>
    <xf numFmtId="0" fontId="15" fillId="0" borderId="0" xfId="0" applyFont="1" applyAlignment="1">
      <alignment vertical="top"/>
    </xf>
  </cellXfs>
  <cellStyles count="8">
    <cellStyle name="20 % - Aksentti3" xfId="7" builtinId="38"/>
    <cellStyle name="Euro" xfId="2" xr:uid="{00000000-0005-0000-0000-000000000000}"/>
    <cellStyle name="Euro 2" xfId="3" xr:uid="{00000000-0005-0000-0000-000001000000}"/>
    <cellStyle name="Hyperlinkki" xfId="6" builtinId="8"/>
    <cellStyle name="Normaali" xfId="0" builtinId="0"/>
    <cellStyle name="Normaali 2" xfId="1" xr:uid="{00000000-0005-0000-0000-000003000000}"/>
    <cellStyle name="Normaali 3" xfId="4" xr:uid="{00000000-0005-0000-0000-000004000000}"/>
    <cellStyle name="Normal 2" xfId="5" xr:uid="{00000000-0005-0000-0000-000005000000}"/>
  </cellStyles>
  <dxfs count="2">
    <dxf>
      <font>
        <b val="0"/>
        <i val="0"/>
        <strike val="0"/>
        <condense val="0"/>
        <extend val="0"/>
        <outline val="0"/>
        <shadow val="0"/>
        <u val="none"/>
        <vertAlign val="baseline"/>
        <sz val="11"/>
        <color auto="1"/>
        <name val="Verdana"/>
        <family val="2"/>
        <scheme val="none"/>
      </font>
      <alignment horizontal="left" vertical="top" textRotation="0" wrapText="1" indent="0" justifyLastLine="0" shrinkToFit="0" readingOrder="0"/>
    </dxf>
    <dxf>
      <font>
        <b/>
        <i val="0"/>
        <strike val="0"/>
        <condense val="0"/>
        <extend val="0"/>
        <outline val="0"/>
        <shadow val="0"/>
        <u val="none"/>
        <vertAlign val="baseline"/>
        <sz val="11"/>
        <color theme="1"/>
        <name val="Verdana"/>
        <family val="2"/>
        <scheme val="none"/>
      </font>
      <numFmt numFmtId="30" formatCode="@"/>
      <fill>
        <patternFill patternType="none">
          <fgColor indexed="64"/>
          <bgColor indexed="65"/>
        </patternFill>
      </fill>
      <alignment horizontal="left" vertical="top" textRotation="0" wrapText="1" indent="0" justifyLastLine="0" shrinkToFit="0" readingOrder="0"/>
    </dxf>
  </dxfs>
  <tableStyles count="1" defaultTableStyle="TableStyleMedium9" defaultPivotStyle="PivotStyleLight16">
    <tableStyle name="Otsikko" pivot="0" count="0" xr9:uid="{65D61E9D-BF66-4F22-9316-21119D91B178}"/>
  </tableStyles>
  <colors>
    <mruColors>
      <color rgb="FFE5EFCD"/>
      <color rgb="FF597623"/>
      <color rgb="FFF1F1F1"/>
      <color rgb="FF005966"/>
      <color rgb="FF59771E"/>
      <color rgb="FF005977"/>
      <color rgb="FFD8E7B3"/>
      <color rgb="FF94C43A"/>
      <color rgb="FFFAEFDB"/>
      <color rgb="FF94C6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592667</xdr:colOff>
      <xdr:row>0</xdr:row>
      <xdr:rowOff>254000</xdr:rowOff>
    </xdr:from>
    <xdr:to>
      <xdr:col>8</xdr:col>
      <xdr:colOff>639287</xdr:colOff>
      <xdr:row>0</xdr:row>
      <xdr:rowOff>1057720</xdr:rowOff>
    </xdr:to>
    <xdr:pic>
      <xdr:nvPicPr>
        <xdr:cNvPr id="3" name="Kuva 2">
          <a:extLst>
            <a:ext uri="{FF2B5EF4-FFF2-40B4-BE49-F238E27FC236}">
              <a16:creationId xmlns:a16="http://schemas.microsoft.com/office/drawing/2014/main" id="{39E1C918-57BB-44F8-9B0B-C43711377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0" y="254000"/>
          <a:ext cx="3115787" cy="80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59CE4D-FE5D-4091-82A4-68BC9BAC9D74}" name="Taulukko1" displayName="Taulukko1" ref="A1:B1048575" totalsRowShown="0">
  <autoFilter ref="A1:B1048575" xr:uid="{EBA749EF-E0F9-4772-90E2-0A08BA1E389A}"/>
  <sortState xmlns:xlrd2="http://schemas.microsoft.com/office/spreadsheetml/2017/richdata2" ref="A2:B1048575">
    <sortCondition ref="A1:A1048575"/>
  </sortState>
  <tableColumns count="2">
    <tableColumn id="1" xr3:uid="{ECD9D4EC-07A2-4FB9-9F6D-9FA59E4BEA30}" name="Ärende" dataDxfId="1" dataCellStyle="20 % - Aksentti3"/>
    <tableColumn id="2" xr3:uid="{9974CFEF-CBD6-4D72-AA7A-17F77E82297A}" name="Anvisning" dataDxfId="0"/>
  </tableColumns>
  <tableStyleInfo name="TableStyleLight18" showFirstColumn="0" showLastColumn="0" showRowStripes="1" showColumnStripes="0"/>
</table>
</file>

<file path=xl/theme/theme1.xml><?xml version="1.0" encoding="utf-8"?>
<a:theme xmlns:a="http://schemas.openxmlformats.org/drawingml/2006/main" name="ARA2021">
  <a:themeElements>
    <a:clrScheme name="ARA-asiakirjat">
      <a:dk1>
        <a:srgbClr val="262626"/>
      </a:dk1>
      <a:lt1>
        <a:srgbClr val="FFFFFF"/>
      </a:lt1>
      <a:dk2>
        <a:srgbClr val="2E5053"/>
      </a:dk2>
      <a:lt2>
        <a:srgbClr val="F2F2F2"/>
      </a:lt2>
      <a:accent1>
        <a:srgbClr val="79A130"/>
      </a:accent1>
      <a:accent2>
        <a:srgbClr val="199BE6"/>
      </a:accent2>
      <a:accent3>
        <a:srgbClr val="329FA9"/>
      </a:accent3>
      <a:accent4>
        <a:srgbClr val="2E5053"/>
      </a:accent4>
      <a:accent5>
        <a:srgbClr val="9933CC"/>
      </a:accent5>
      <a:accent6>
        <a:srgbClr val="C73D82"/>
      </a:accent6>
      <a:hlink>
        <a:srgbClr val="0070C0"/>
      </a:hlink>
      <a:folHlink>
        <a:srgbClr val="79A130"/>
      </a:folHlink>
    </a:clrScheme>
    <a:fontScheme name="ARA 2020">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E5E6-CE3E-41F9-9A4D-C5B016DB3F64}">
  <sheetPr codeName="Taul2"/>
  <dimension ref="A1:M624"/>
  <sheetViews>
    <sheetView showGridLines="0" tabSelected="1" zoomScale="90" zoomScaleNormal="90" workbookViewId="0">
      <pane xSplit="1" ySplit="3" topLeftCell="B4" activePane="bottomRight" state="frozen"/>
      <selection pane="topRight" activeCell="B1" sqref="B1"/>
      <selection pane="bottomLeft" activeCell="A4" sqref="A4"/>
      <selection pane="bottomRight" activeCell="F167" sqref="F167"/>
    </sheetView>
  </sheetViews>
  <sheetFormatPr defaultColWidth="8.7265625" defaultRowHeight="13.8" x14ac:dyDescent="0.25"/>
  <cols>
    <col min="1" max="1" width="58.6328125" style="5" customWidth="1"/>
    <col min="2" max="2" width="28.1796875" style="26" customWidth="1"/>
    <col min="3" max="3" width="8.36328125" style="26" customWidth="1"/>
    <col min="4" max="4" width="28.1796875" style="26" customWidth="1"/>
    <col min="5" max="5" width="8.36328125" style="26" customWidth="1"/>
    <col min="6" max="6" width="28.1796875" style="26" customWidth="1"/>
    <col min="7" max="7" width="8.36328125" style="26" customWidth="1"/>
    <col min="8" max="8" width="28.1796875" style="26" customWidth="1"/>
    <col min="9" max="9" width="8.36328125" style="26" customWidth="1"/>
    <col min="10" max="10" width="28.6328125" style="172" customWidth="1"/>
    <col min="11" max="16384" width="8.7265625" style="20"/>
  </cols>
  <sheetData>
    <row r="1" spans="1:13" s="19" customFormat="1" ht="98.4" customHeight="1" thickBot="1" x14ac:dyDescent="0.3">
      <c r="A1" s="34" t="s">
        <v>0</v>
      </c>
      <c r="B1" s="2"/>
      <c r="C1" s="17"/>
      <c r="D1" s="102"/>
      <c r="E1" s="18"/>
      <c r="F1" s="3"/>
      <c r="G1" s="3"/>
      <c r="H1" s="3"/>
      <c r="I1" s="3"/>
      <c r="J1" s="171"/>
    </row>
    <row r="2" spans="1:13" ht="65.400000000000006" customHeight="1" thickBot="1" x14ac:dyDescent="0.35">
      <c r="A2" s="108" t="s">
        <v>1</v>
      </c>
      <c r="B2" s="112" t="s">
        <v>2</v>
      </c>
      <c r="C2" s="113"/>
      <c r="D2" s="139" t="s">
        <v>3</v>
      </c>
      <c r="E2" s="99"/>
      <c r="F2" s="140" t="s">
        <v>4</v>
      </c>
      <c r="G2" s="99"/>
      <c r="H2" s="140" t="s">
        <v>4</v>
      </c>
      <c r="I2" s="99"/>
    </row>
    <row r="3" spans="1:13" s="36" customFormat="1" ht="56.4" customHeight="1" thickTop="1" x14ac:dyDescent="0.25">
      <c r="A3" s="123"/>
      <c r="B3" s="179"/>
      <c r="C3" s="180"/>
      <c r="D3" s="181"/>
      <c r="E3" s="182"/>
      <c r="F3" s="183"/>
      <c r="G3" s="182"/>
      <c r="H3" s="183"/>
      <c r="I3" s="182"/>
      <c r="J3" s="173"/>
    </row>
    <row r="4" spans="1:13" ht="31.2" customHeight="1" x14ac:dyDescent="0.25">
      <c r="A4" s="109" t="s">
        <v>5</v>
      </c>
      <c r="B4" s="146" t="s">
        <v>6</v>
      </c>
      <c r="C4" s="147"/>
      <c r="D4" s="148" t="s">
        <v>6</v>
      </c>
      <c r="E4" s="149"/>
      <c r="F4" s="150" t="s">
        <v>6</v>
      </c>
      <c r="G4" s="149"/>
      <c r="H4" s="150" t="s">
        <v>6</v>
      </c>
      <c r="I4" s="149"/>
    </row>
    <row r="5" spans="1:13" ht="33" customHeight="1" x14ac:dyDescent="0.25">
      <c r="A5" s="123"/>
      <c r="B5" s="151" t="s">
        <v>7</v>
      </c>
      <c r="C5" s="152"/>
      <c r="D5" s="155" t="s">
        <v>7</v>
      </c>
      <c r="E5" s="153"/>
      <c r="F5" s="154" t="s">
        <v>8</v>
      </c>
      <c r="G5" s="153"/>
      <c r="H5" s="154" t="s">
        <v>8</v>
      </c>
      <c r="I5" s="153"/>
    </row>
    <row r="6" spans="1:13" ht="32.549999999999997" customHeight="1" x14ac:dyDescent="0.25">
      <c r="A6" s="109" t="s">
        <v>9</v>
      </c>
      <c r="B6" s="114"/>
      <c r="C6" s="127"/>
      <c r="D6" s="103"/>
      <c r="E6" s="130"/>
      <c r="F6" s="31"/>
      <c r="G6" s="130"/>
      <c r="H6" s="31"/>
      <c r="I6" s="130"/>
    </row>
    <row r="7" spans="1:13" ht="31.95" customHeight="1" thickBot="1" x14ac:dyDescent="0.3">
      <c r="A7" s="124"/>
      <c r="B7" s="115" t="s">
        <v>10</v>
      </c>
      <c r="C7" s="128"/>
      <c r="D7" s="111" t="s">
        <v>10</v>
      </c>
      <c r="E7" s="131"/>
      <c r="F7" s="101" t="s">
        <v>10</v>
      </c>
      <c r="G7" s="131"/>
      <c r="H7" s="101" t="s">
        <v>10</v>
      </c>
      <c r="I7" s="131"/>
    </row>
    <row r="8" spans="1:13" ht="32.549999999999997" customHeight="1" thickBot="1" x14ac:dyDescent="0.3">
      <c r="A8" s="109" t="s">
        <v>11</v>
      </c>
      <c r="B8" s="116"/>
      <c r="C8" s="129"/>
      <c r="D8" s="104"/>
      <c r="E8" s="132"/>
      <c r="F8" s="32"/>
      <c r="G8" s="132"/>
      <c r="H8" s="32"/>
      <c r="I8" s="132"/>
    </row>
    <row r="9" spans="1:13" ht="31.5" customHeight="1" x14ac:dyDescent="0.25">
      <c r="A9" s="125"/>
      <c r="B9" s="117" t="s">
        <v>12</v>
      </c>
      <c r="C9" s="118"/>
      <c r="D9" s="105" t="s">
        <v>12</v>
      </c>
      <c r="E9" s="28"/>
      <c r="F9" s="27" t="s">
        <v>12</v>
      </c>
      <c r="G9" s="28"/>
      <c r="H9" s="27" t="s">
        <v>12</v>
      </c>
      <c r="I9" s="28"/>
    </row>
    <row r="10" spans="1:13" ht="33" customHeight="1" thickBot="1" x14ac:dyDescent="0.3">
      <c r="A10" s="126" t="s">
        <v>13</v>
      </c>
      <c r="B10" s="119" t="s">
        <v>7</v>
      </c>
      <c r="C10" s="120"/>
      <c r="D10" s="106" t="s">
        <v>7</v>
      </c>
      <c r="E10" s="29"/>
      <c r="F10" s="106" t="s">
        <v>7</v>
      </c>
      <c r="G10" s="29"/>
      <c r="H10" s="106" t="s">
        <v>7</v>
      </c>
      <c r="I10" s="29"/>
    </row>
    <row r="11" spans="1:13" ht="32.549999999999997" customHeight="1" thickBot="1" x14ac:dyDescent="0.3">
      <c r="A11" s="110"/>
      <c r="B11" s="121"/>
      <c r="C11" s="122"/>
      <c r="D11" s="107"/>
      <c r="E11" s="100"/>
      <c r="F11" s="33"/>
      <c r="G11" s="100"/>
      <c r="H11" s="33"/>
      <c r="I11" s="100"/>
    </row>
    <row r="12" spans="1:13" s="21" customFormat="1" ht="47.4" customHeight="1" x14ac:dyDescent="0.4">
      <c r="A12" s="35" t="s">
        <v>14</v>
      </c>
      <c r="E12" s="22"/>
      <c r="F12" s="4"/>
      <c r="J12" s="174"/>
    </row>
    <row r="13" spans="1:13" s="21" customFormat="1" ht="52.95" customHeight="1" thickBot="1" x14ac:dyDescent="0.35">
      <c r="A13" s="52" t="s">
        <v>15</v>
      </c>
      <c r="B13" s="159" t="str">
        <f>IF(B3="","",(B3))</f>
        <v/>
      </c>
      <c r="C13" s="53" t="s">
        <v>16</v>
      </c>
      <c r="D13" s="159" t="str">
        <f>IF(D3="","",(D3))</f>
        <v/>
      </c>
      <c r="E13" s="53" t="s">
        <v>16</v>
      </c>
      <c r="F13" s="159" t="str">
        <f>IF(F3="","",(F3))</f>
        <v/>
      </c>
      <c r="G13" s="53" t="s">
        <v>16</v>
      </c>
      <c r="H13" s="159" t="str">
        <f>IF(H3="","",(H3))</f>
        <v/>
      </c>
      <c r="I13" s="53" t="s">
        <v>16</v>
      </c>
      <c r="J13" s="175"/>
      <c r="L13" s="50"/>
      <c r="M13" s="50"/>
    </row>
    <row r="14" spans="1:13" s="36" customFormat="1" ht="25.05" customHeight="1" thickTop="1" x14ac:dyDescent="0.25">
      <c r="A14" s="30" t="s">
        <v>17</v>
      </c>
      <c r="B14" s="184">
        <f>B43-B46+B57-B15-B16-B17-B18-B19-B20</f>
        <v>0</v>
      </c>
      <c r="C14" s="184" t="str">
        <f t="shared" ref="C14:G21" si="0">IF(B14="","",IF(B14=0,"",(B14/B$6/$A$11)))</f>
        <v/>
      </c>
      <c r="D14" s="184">
        <f>D43-D46+D57-D15-D16-D17-D18-D19-D20</f>
        <v>0</v>
      </c>
      <c r="E14" s="184" t="str">
        <f t="shared" si="0"/>
        <v/>
      </c>
      <c r="F14" s="184">
        <f>F43-F46+F57-F15-F16-F17-F18-F19-F20</f>
        <v>0</v>
      </c>
      <c r="G14" s="184" t="str">
        <f t="shared" si="0"/>
        <v/>
      </c>
      <c r="H14" s="184">
        <f>H43-H46+H57-H15-H16-H17-H18-H19-H20</f>
        <v>0</v>
      </c>
      <c r="I14" s="184" t="str">
        <f>IF(H14="","",IF(H14=0,"",(H14/H$6/$A$11)))</f>
        <v/>
      </c>
      <c r="J14" s="173"/>
    </row>
    <row r="15" spans="1:13" s="36" customFormat="1" ht="25.05" customHeight="1" x14ac:dyDescent="0.25">
      <c r="A15" s="37" t="s">
        <v>18</v>
      </c>
      <c r="B15" s="38"/>
      <c r="C15" s="185" t="str">
        <f t="shared" si="0"/>
        <v/>
      </c>
      <c r="D15" s="38"/>
      <c r="E15" s="185" t="str">
        <f t="shared" ref="E15:E21" si="1">IF(D15="","",IF(D15=0,"",(D15/D$6/$A$11)))</f>
        <v/>
      </c>
      <c r="F15" s="38"/>
      <c r="G15" s="185" t="str">
        <f t="shared" ref="G15:G21" si="2">IF(F15="","",IF(F15=0,"",(F15/F$6/$A$11)))</f>
        <v/>
      </c>
      <c r="H15" s="38"/>
      <c r="I15" s="184" t="str">
        <f t="shared" ref="I15:I21" si="3">IF(H15="","",IF(H15=0,"",(H15/H$6/$A$11)))</f>
        <v/>
      </c>
      <c r="J15" s="173"/>
    </row>
    <row r="16" spans="1:13" s="36" customFormat="1" ht="25.05" customHeight="1" x14ac:dyDescent="0.25">
      <c r="A16" s="37" t="s">
        <v>19</v>
      </c>
      <c r="B16" s="38"/>
      <c r="C16" s="185" t="str">
        <f t="shared" si="0"/>
        <v/>
      </c>
      <c r="D16" s="38"/>
      <c r="E16" s="185" t="str">
        <f t="shared" si="1"/>
        <v/>
      </c>
      <c r="F16" s="38"/>
      <c r="G16" s="185" t="str">
        <f t="shared" si="2"/>
        <v/>
      </c>
      <c r="H16" s="38"/>
      <c r="I16" s="184" t="str">
        <f t="shared" si="3"/>
        <v/>
      </c>
      <c r="J16" s="173"/>
    </row>
    <row r="17" spans="1:10" s="36" customFormat="1" ht="25.05" customHeight="1" x14ac:dyDescent="0.25">
      <c r="A17" s="37" t="s">
        <v>20</v>
      </c>
      <c r="B17" s="38"/>
      <c r="C17" s="185" t="str">
        <f t="shared" si="0"/>
        <v/>
      </c>
      <c r="D17" s="38"/>
      <c r="E17" s="185" t="str">
        <f t="shared" si="1"/>
        <v/>
      </c>
      <c r="F17" s="38"/>
      <c r="G17" s="185" t="str">
        <f t="shared" si="2"/>
        <v/>
      </c>
      <c r="H17" s="38"/>
      <c r="I17" s="184" t="str">
        <f t="shared" si="3"/>
        <v/>
      </c>
      <c r="J17" s="186"/>
    </row>
    <row r="18" spans="1:10" s="36" customFormat="1" ht="25.05" customHeight="1" x14ac:dyDescent="0.25">
      <c r="A18" s="37" t="s">
        <v>21</v>
      </c>
      <c r="B18" s="38"/>
      <c r="C18" s="185" t="str">
        <f t="shared" si="0"/>
        <v/>
      </c>
      <c r="D18" s="38"/>
      <c r="E18" s="185" t="str">
        <f t="shared" si="1"/>
        <v/>
      </c>
      <c r="F18" s="38"/>
      <c r="G18" s="185" t="str">
        <f t="shared" si="2"/>
        <v/>
      </c>
      <c r="H18" s="38"/>
      <c r="I18" s="184" t="str">
        <f t="shared" si="3"/>
        <v/>
      </c>
      <c r="J18" s="186"/>
    </row>
    <row r="19" spans="1:10" s="36" customFormat="1" ht="25.05" customHeight="1" x14ac:dyDescent="0.25">
      <c r="A19" s="37" t="s">
        <v>22</v>
      </c>
      <c r="B19" s="38"/>
      <c r="C19" s="185" t="str">
        <f t="shared" si="0"/>
        <v/>
      </c>
      <c r="D19" s="38"/>
      <c r="E19" s="185" t="str">
        <f t="shared" si="1"/>
        <v/>
      </c>
      <c r="F19" s="38"/>
      <c r="G19" s="185" t="str">
        <f t="shared" si="2"/>
        <v/>
      </c>
      <c r="H19" s="38"/>
      <c r="I19" s="184" t="str">
        <f t="shared" si="3"/>
        <v/>
      </c>
      <c r="J19" s="186"/>
    </row>
    <row r="20" spans="1:10" s="36" customFormat="1" ht="25.05" customHeight="1" x14ac:dyDescent="0.25">
      <c r="A20" s="39" t="s">
        <v>23</v>
      </c>
      <c r="B20" s="38"/>
      <c r="C20" s="185" t="str">
        <f t="shared" si="0"/>
        <v/>
      </c>
      <c r="D20" s="38"/>
      <c r="E20" s="185" t="str">
        <f t="shared" si="1"/>
        <v/>
      </c>
      <c r="F20" s="38"/>
      <c r="G20" s="185" t="str">
        <f t="shared" si="2"/>
        <v/>
      </c>
      <c r="H20" s="38"/>
      <c r="I20" s="184" t="str">
        <f t="shared" si="3"/>
        <v/>
      </c>
      <c r="J20" s="186"/>
    </row>
    <row r="21" spans="1:10" s="36" customFormat="1" ht="25.05" customHeight="1" x14ac:dyDescent="0.25">
      <c r="A21" s="96" t="s">
        <v>24</v>
      </c>
      <c r="B21" s="187">
        <f>SUM(B14:B20)</f>
        <v>0</v>
      </c>
      <c r="C21" s="185" t="str">
        <f t="shared" si="0"/>
        <v/>
      </c>
      <c r="D21" s="187">
        <f>SUM(D14:D20)</f>
        <v>0</v>
      </c>
      <c r="E21" s="185" t="str">
        <f t="shared" si="1"/>
        <v/>
      </c>
      <c r="F21" s="187">
        <f>SUM(F14:F20)</f>
        <v>0</v>
      </c>
      <c r="G21" s="185" t="str">
        <f t="shared" si="2"/>
        <v/>
      </c>
      <c r="H21" s="187">
        <f>SUM(H14:H20)</f>
        <v>0</v>
      </c>
      <c r="I21" s="184" t="str">
        <f t="shared" si="3"/>
        <v/>
      </c>
      <c r="J21" s="186"/>
    </row>
    <row r="22" spans="1:10" ht="39" customHeight="1" x14ac:dyDescent="0.3">
      <c r="A22" s="40" t="s">
        <v>25</v>
      </c>
      <c r="B22" s="188"/>
      <c r="C22" s="189"/>
      <c r="D22" s="188"/>
      <c r="E22" s="189"/>
      <c r="F22" s="188"/>
      <c r="G22" s="189"/>
      <c r="H22" s="188"/>
      <c r="I22" s="189"/>
      <c r="J22" s="190"/>
    </row>
    <row r="23" spans="1:10" s="36" customFormat="1" ht="25.05" customHeight="1" x14ac:dyDescent="0.25">
      <c r="A23" s="37" t="s">
        <v>26</v>
      </c>
      <c r="B23" s="38"/>
      <c r="C23" s="185" t="str">
        <f t="shared" ref="C23:C43" si="4">IF(B23="","",IF(B23=0,"",(B23/B$6/$A$11)))</f>
        <v/>
      </c>
      <c r="D23" s="38"/>
      <c r="E23" s="185" t="str">
        <f t="shared" ref="E23:E43" si="5">IF(D23="","",IF(D23=0,"",(D23/D$6/$A$11)))</f>
        <v/>
      </c>
      <c r="F23" s="38"/>
      <c r="G23" s="185" t="str">
        <f t="shared" ref="G23:G43" si="6">IF(F23="","",IF(F23=0,"",(F23/F$6/$A$11)))</f>
        <v/>
      </c>
      <c r="H23" s="38"/>
      <c r="I23" s="185" t="str">
        <f t="shared" ref="I23:I43" si="7">IF(H23="","",IF(H23=0,"",(H23/H$6/$A$11)))</f>
        <v/>
      </c>
      <c r="J23" s="186"/>
    </row>
    <row r="24" spans="1:10" s="36" customFormat="1" ht="25.05" customHeight="1" x14ac:dyDescent="0.25">
      <c r="A24" s="37" t="s">
        <v>27</v>
      </c>
      <c r="B24" s="38"/>
      <c r="C24" s="185" t="str">
        <f t="shared" si="4"/>
        <v/>
      </c>
      <c r="D24" s="38"/>
      <c r="E24" s="185" t="str">
        <f t="shared" si="5"/>
        <v/>
      </c>
      <c r="F24" s="38"/>
      <c r="G24" s="185" t="str">
        <f t="shared" si="6"/>
        <v/>
      </c>
      <c r="H24" s="38"/>
      <c r="I24" s="184" t="str">
        <f t="shared" si="7"/>
        <v/>
      </c>
      <c r="J24" s="186"/>
    </row>
    <row r="25" spans="1:10" s="36" customFormat="1" ht="25.05" customHeight="1" x14ac:dyDescent="0.25">
      <c r="A25" s="37" t="s">
        <v>28</v>
      </c>
      <c r="B25" s="38"/>
      <c r="C25" s="185" t="str">
        <f t="shared" si="4"/>
        <v/>
      </c>
      <c r="D25" s="38"/>
      <c r="E25" s="185" t="str">
        <f t="shared" si="5"/>
        <v/>
      </c>
      <c r="F25" s="38"/>
      <c r="G25" s="185" t="str">
        <f t="shared" si="6"/>
        <v/>
      </c>
      <c r="H25" s="38"/>
      <c r="I25" s="184" t="str">
        <f t="shared" si="7"/>
        <v/>
      </c>
      <c r="J25" s="186"/>
    </row>
    <row r="26" spans="1:10" s="36" customFormat="1" ht="25.05" customHeight="1" x14ac:dyDescent="0.25">
      <c r="A26" s="37" t="s">
        <v>29</v>
      </c>
      <c r="B26" s="38"/>
      <c r="C26" s="185" t="str">
        <f t="shared" si="4"/>
        <v/>
      </c>
      <c r="D26" s="38"/>
      <c r="E26" s="185" t="str">
        <f t="shared" si="5"/>
        <v/>
      </c>
      <c r="F26" s="38"/>
      <c r="G26" s="185" t="str">
        <f t="shared" si="6"/>
        <v/>
      </c>
      <c r="H26" s="38"/>
      <c r="I26" s="184" t="str">
        <f t="shared" si="7"/>
        <v/>
      </c>
      <c r="J26" s="186"/>
    </row>
    <row r="27" spans="1:10" s="36" customFormat="1" ht="25.05" customHeight="1" x14ac:dyDescent="0.25">
      <c r="A27" s="37" t="s">
        <v>30</v>
      </c>
      <c r="B27" s="38"/>
      <c r="C27" s="185" t="str">
        <f t="shared" si="4"/>
        <v/>
      </c>
      <c r="D27" s="38"/>
      <c r="E27" s="185" t="str">
        <f t="shared" si="5"/>
        <v/>
      </c>
      <c r="F27" s="38"/>
      <c r="G27" s="185" t="str">
        <f t="shared" si="6"/>
        <v/>
      </c>
      <c r="H27" s="38"/>
      <c r="I27" s="184" t="str">
        <f t="shared" si="7"/>
        <v/>
      </c>
      <c r="J27" s="186"/>
    </row>
    <row r="28" spans="1:10" s="36" customFormat="1" ht="25.05" customHeight="1" x14ac:dyDescent="0.25">
      <c r="A28" s="37" t="s">
        <v>31</v>
      </c>
      <c r="B28" s="38"/>
      <c r="C28" s="185" t="str">
        <f t="shared" si="4"/>
        <v/>
      </c>
      <c r="D28" s="38"/>
      <c r="E28" s="185" t="str">
        <f t="shared" si="5"/>
        <v/>
      </c>
      <c r="F28" s="38"/>
      <c r="G28" s="185" t="str">
        <f t="shared" si="6"/>
        <v/>
      </c>
      <c r="H28" s="38"/>
      <c r="I28" s="184" t="str">
        <f t="shared" si="7"/>
        <v/>
      </c>
      <c r="J28" s="186"/>
    </row>
    <row r="29" spans="1:10" s="36" customFormat="1" ht="25.05" customHeight="1" x14ac:dyDescent="0.25">
      <c r="A29" s="37" t="s">
        <v>32</v>
      </c>
      <c r="B29" s="38"/>
      <c r="C29" s="185" t="str">
        <f t="shared" si="4"/>
        <v/>
      </c>
      <c r="D29" s="38"/>
      <c r="E29" s="185" t="str">
        <f t="shared" si="5"/>
        <v/>
      </c>
      <c r="F29" s="38"/>
      <c r="G29" s="185" t="str">
        <f t="shared" si="6"/>
        <v/>
      </c>
      <c r="H29" s="38"/>
      <c r="I29" s="184" t="str">
        <f t="shared" si="7"/>
        <v/>
      </c>
      <c r="J29" s="186"/>
    </row>
    <row r="30" spans="1:10" s="36" customFormat="1" ht="25.05" customHeight="1" x14ac:dyDescent="0.25">
      <c r="A30" s="37" t="s">
        <v>33</v>
      </c>
      <c r="B30" s="38"/>
      <c r="C30" s="185" t="str">
        <f t="shared" si="4"/>
        <v/>
      </c>
      <c r="D30" s="38"/>
      <c r="E30" s="185" t="str">
        <f t="shared" si="5"/>
        <v/>
      </c>
      <c r="F30" s="38"/>
      <c r="G30" s="185" t="str">
        <f t="shared" si="6"/>
        <v/>
      </c>
      <c r="H30" s="38"/>
      <c r="I30" s="184" t="str">
        <f t="shared" si="7"/>
        <v/>
      </c>
      <c r="J30" s="186"/>
    </row>
    <row r="31" spans="1:10" s="36" customFormat="1" ht="25.05" customHeight="1" x14ac:dyDescent="0.25">
      <c r="A31" s="37" t="s">
        <v>34</v>
      </c>
      <c r="B31" s="38"/>
      <c r="C31" s="185" t="str">
        <f t="shared" si="4"/>
        <v/>
      </c>
      <c r="D31" s="38"/>
      <c r="E31" s="185" t="str">
        <f t="shared" si="5"/>
        <v/>
      </c>
      <c r="F31" s="38"/>
      <c r="G31" s="185" t="str">
        <f t="shared" si="6"/>
        <v/>
      </c>
      <c r="H31" s="38"/>
      <c r="I31" s="184" t="str">
        <f t="shared" si="7"/>
        <v/>
      </c>
      <c r="J31" s="186"/>
    </row>
    <row r="32" spans="1:10" s="36" customFormat="1" ht="25.05" customHeight="1" x14ac:dyDescent="0.25">
      <c r="A32" s="37" t="s">
        <v>35</v>
      </c>
      <c r="B32" s="38"/>
      <c r="C32" s="185" t="str">
        <f t="shared" si="4"/>
        <v/>
      </c>
      <c r="D32" s="38"/>
      <c r="E32" s="185" t="str">
        <f t="shared" si="5"/>
        <v/>
      </c>
      <c r="F32" s="38"/>
      <c r="G32" s="185" t="str">
        <f t="shared" si="6"/>
        <v/>
      </c>
      <c r="H32" s="38"/>
      <c r="I32" s="184" t="str">
        <f t="shared" si="7"/>
        <v/>
      </c>
      <c r="J32" s="186"/>
    </row>
    <row r="33" spans="1:10" s="36" customFormat="1" ht="25.05" customHeight="1" x14ac:dyDescent="0.25">
      <c r="A33" s="37" t="s">
        <v>36</v>
      </c>
      <c r="B33" s="38"/>
      <c r="C33" s="185" t="str">
        <f t="shared" si="4"/>
        <v/>
      </c>
      <c r="D33" s="38"/>
      <c r="E33" s="185" t="str">
        <f t="shared" si="5"/>
        <v/>
      </c>
      <c r="F33" s="38"/>
      <c r="G33" s="185" t="str">
        <f t="shared" si="6"/>
        <v/>
      </c>
      <c r="H33" s="38"/>
      <c r="I33" s="184" t="str">
        <f t="shared" si="7"/>
        <v/>
      </c>
      <c r="J33" s="173"/>
    </row>
    <row r="34" spans="1:10" s="36" customFormat="1" ht="25.05" customHeight="1" x14ac:dyDescent="0.25">
      <c r="A34" s="37" t="s">
        <v>37</v>
      </c>
      <c r="B34" s="38"/>
      <c r="C34" s="185" t="str">
        <f t="shared" si="4"/>
        <v/>
      </c>
      <c r="D34" s="38"/>
      <c r="E34" s="185" t="str">
        <f t="shared" si="5"/>
        <v/>
      </c>
      <c r="F34" s="38"/>
      <c r="G34" s="185" t="str">
        <f t="shared" si="6"/>
        <v/>
      </c>
      <c r="H34" s="38"/>
      <c r="I34" s="184" t="str">
        <f t="shared" si="7"/>
        <v/>
      </c>
      <c r="J34" s="173"/>
    </row>
    <row r="35" spans="1:10" s="36" customFormat="1" ht="25.05" customHeight="1" x14ac:dyDescent="0.25">
      <c r="A35" s="37" t="s">
        <v>38</v>
      </c>
      <c r="B35" s="38"/>
      <c r="C35" s="185" t="str">
        <f t="shared" si="4"/>
        <v/>
      </c>
      <c r="D35" s="38"/>
      <c r="E35" s="185" t="str">
        <f t="shared" si="5"/>
        <v/>
      </c>
      <c r="F35" s="38"/>
      <c r="G35" s="185" t="str">
        <f t="shared" si="6"/>
        <v/>
      </c>
      <c r="H35" s="38"/>
      <c r="I35" s="184" t="str">
        <f t="shared" si="7"/>
        <v/>
      </c>
      <c r="J35" s="173"/>
    </row>
    <row r="36" spans="1:10" s="36" customFormat="1" ht="25.05" customHeight="1" x14ac:dyDescent="0.25">
      <c r="A36" s="37" t="s">
        <v>39</v>
      </c>
      <c r="B36" s="38"/>
      <c r="C36" s="185" t="str">
        <f t="shared" si="4"/>
        <v/>
      </c>
      <c r="D36" s="38"/>
      <c r="E36" s="185" t="str">
        <f t="shared" si="5"/>
        <v/>
      </c>
      <c r="F36" s="38"/>
      <c r="G36" s="185" t="str">
        <f t="shared" si="6"/>
        <v/>
      </c>
      <c r="H36" s="38"/>
      <c r="I36" s="184" t="str">
        <f t="shared" si="7"/>
        <v/>
      </c>
      <c r="J36" s="173"/>
    </row>
    <row r="37" spans="1:10" s="36" customFormat="1" ht="25.05" customHeight="1" x14ac:dyDescent="0.25">
      <c r="A37" s="37" t="s">
        <v>40</v>
      </c>
      <c r="B37" s="38"/>
      <c r="C37" s="185" t="str">
        <f t="shared" si="4"/>
        <v/>
      </c>
      <c r="D37" s="38"/>
      <c r="E37" s="185" t="str">
        <f t="shared" si="5"/>
        <v/>
      </c>
      <c r="F37" s="38"/>
      <c r="G37" s="185" t="str">
        <f t="shared" si="6"/>
        <v/>
      </c>
      <c r="H37" s="38"/>
      <c r="I37" s="184" t="str">
        <f t="shared" si="7"/>
        <v/>
      </c>
      <c r="J37" s="173"/>
    </row>
    <row r="38" spans="1:10" s="36" customFormat="1" ht="25.05" customHeight="1" x14ac:dyDescent="0.25">
      <c r="A38" s="37" t="s">
        <v>41</v>
      </c>
      <c r="B38" s="38"/>
      <c r="C38" s="185" t="str">
        <f t="shared" si="4"/>
        <v/>
      </c>
      <c r="D38" s="38"/>
      <c r="E38" s="185" t="str">
        <f t="shared" si="5"/>
        <v/>
      </c>
      <c r="F38" s="38"/>
      <c r="G38" s="185" t="str">
        <f t="shared" si="6"/>
        <v/>
      </c>
      <c r="H38" s="38"/>
      <c r="I38" s="184" t="str">
        <f t="shared" si="7"/>
        <v/>
      </c>
      <c r="J38" s="173"/>
    </row>
    <row r="39" spans="1:10" s="36" customFormat="1" ht="25.05" customHeight="1" x14ac:dyDescent="0.25">
      <c r="A39" s="37" t="s">
        <v>42</v>
      </c>
      <c r="B39" s="38"/>
      <c r="C39" s="185" t="str">
        <f t="shared" si="4"/>
        <v/>
      </c>
      <c r="D39" s="38"/>
      <c r="E39" s="185" t="str">
        <f t="shared" si="5"/>
        <v/>
      </c>
      <c r="F39" s="38"/>
      <c r="G39" s="184" t="str">
        <f t="shared" si="6"/>
        <v/>
      </c>
      <c r="H39" s="38"/>
      <c r="I39" s="184" t="str">
        <f t="shared" si="7"/>
        <v/>
      </c>
      <c r="J39" s="173"/>
    </row>
    <row r="40" spans="1:10" s="36" customFormat="1" ht="25.05" customHeight="1" x14ac:dyDescent="0.25">
      <c r="A40" s="39" t="s">
        <v>43</v>
      </c>
      <c r="B40" s="38"/>
      <c r="C40" s="185" t="str">
        <f t="shared" si="4"/>
        <v/>
      </c>
      <c r="D40" s="38"/>
      <c r="E40" s="185" t="str">
        <f t="shared" si="5"/>
        <v/>
      </c>
      <c r="F40" s="38"/>
      <c r="G40" s="185" t="str">
        <f t="shared" si="6"/>
        <v/>
      </c>
      <c r="H40" s="38"/>
      <c r="I40" s="184" t="str">
        <f t="shared" si="7"/>
        <v/>
      </c>
      <c r="J40" s="173"/>
    </row>
    <row r="41" spans="1:10" s="36" customFormat="1" ht="25.05" customHeight="1" x14ac:dyDescent="0.25">
      <c r="A41" s="135" t="s">
        <v>44</v>
      </c>
      <c r="B41" s="191">
        <f>SUM(B23:B40)</f>
        <v>0</v>
      </c>
      <c r="C41" s="185" t="str">
        <f t="shared" si="4"/>
        <v/>
      </c>
      <c r="D41" s="191">
        <f>SUM(D23:D40)</f>
        <v>0</v>
      </c>
      <c r="E41" s="185" t="str">
        <f t="shared" si="5"/>
        <v/>
      </c>
      <c r="F41" s="191">
        <f>SUM(F23:F40)</f>
        <v>0</v>
      </c>
      <c r="G41" s="185" t="str">
        <f t="shared" si="6"/>
        <v/>
      </c>
      <c r="H41" s="191">
        <f>SUM(H23:H40)</f>
        <v>0</v>
      </c>
      <c r="I41" s="184" t="str">
        <f t="shared" si="7"/>
        <v/>
      </c>
      <c r="J41" s="173"/>
    </row>
    <row r="42" spans="1:10" s="36" customFormat="1" ht="36" customHeight="1" x14ac:dyDescent="0.25">
      <c r="A42" s="41" t="s">
        <v>45</v>
      </c>
      <c r="B42" s="38"/>
      <c r="C42" s="185" t="str">
        <f t="shared" si="4"/>
        <v/>
      </c>
      <c r="D42" s="38"/>
      <c r="E42" s="185" t="str">
        <f t="shared" si="5"/>
        <v/>
      </c>
      <c r="F42" s="38"/>
      <c r="G42" s="185" t="str">
        <f t="shared" si="6"/>
        <v/>
      </c>
      <c r="H42" s="38"/>
      <c r="I42" s="185" t="str">
        <f t="shared" si="7"/>
        <v/>
      </c>
      <c r="J42" s="173"/>
    </row>
    <row r="43" spans="1:10" s="43" customFormat="1" ht="25.05" customHeight="1" x14ac:dyDescent="0.25">
      <c r="A43" s="97" t="s">
        <v>46</v>
      </c>
      <c r="B43" s="192">
        <f>SUM(B41:B42)</f>
        <v>0</v>
      </c>
      <c r="C43" s="184" t="str">
        <f t="shared" si="4"/>
        <v/>
      </c>
      <c r="D43" s="192">
        <f>SUM(D41:D42)</f>
        <v>0</v>
      </c>
      <c r="E43" s="184" t="str">
        <f t="shared" si="5"/>
        <v/>
      </c>
      <c r="F43" s="192">
        <f>SUM(F41:F42)</f>
        <v>0</v>
      </c>
      <c r="G43" s="184" t="str">
        <f t="shared" si="6"/>
        <v/>
      </c>
      <c r="H43" s="192">
        <f>SUM(H41:H42)</f>
        <v>0</v>
      </c>
      <c r="I43" s="184" t="str">
        <f t="shared" si="7"/>
        <v/>
      </c>
      <c r="J43" s="176"/>
    </row>
    <row r="44" spans="1:10" ht="43.2" customHeight="1" x14ac:dyDescent="0.3">
      <c r="A44" s="42" t="s">
        <v>47</v>
      </c>
      <c r="B44" s="193"/>
      <c r="C44" s="189"/>
      <c r="D44" s="193"/>
      <c r="E44" s="189"/>
      <c r="F44" s="193"/>
      <c r="G44" s="189"/>
      <c r="H44" s="193"/>
      <c r="I44" s="189"/>
    </row>
    <row r="45" spans="1:10" s="36" customFormat="1" ht="25.05" customHeight="1" x14ac:dyDescent="0.25">
      <c r="A45" s="39" t="s">
        <v>48</v>
      </c>
      <c r="B45" s="38"/>
      <c r="C45" s="185" t="str">
        <f>IF(B45="","",IF(B45=0,"",(B45/B$6/$A$11)))</f>
        <v/>
      </c>
      <c r="D45" s="38"/>
      <c r="E45" s="185" t="str">
        <f>IF(D45="","",IF(D45=0,"",(D45/D$6/$A$11)))</f>
        <v/>
      </c>
      <c r="F45" s="38"/>
      <c r="G45" s="185" t="str">
        <f>IF(F45="","",IF(F45=0,"",(F45/F$6/$A$11)))</f>
        <v/>
      </c>
      <c r="H45" s="38"/>
      <c r="I45" s="185" t="str">
        <f>IF(H45="","",IF(H45=0,"",(H45/H$6/$A$11)))</f>
        <v/>
      </c>
      <c r="J45" s="173"/>
    </row>
    <row r="46" spans="1:10" s="36" customFormat="1" ht="25.05" customHeight="1" x14ac:dyDescent="0.25">
      <c r="A46" s="96" t="s">
        <v>24</v>
      </c>
      <c r="B46" s="194">
        <f>SUM(B45:B45)</f>
        <v>0</v>
      </c>
      <c r="C46" s="185" t="str">
        <f>IF(B46="","",IF(B46=0,"",(B46/B$6/$A$11)))</f>
        <v/>
      </c>
      <c r="D46" s="194">
        <f>SUM(D45:D45)</f>
        <v>0</v>
      </c>
      <c r="E46" s="185" t="str">
        <f>IF(D46="","",IF(D46=0,"",(D46/D$6/$A$11)))</f>
        <v/>
      </c>
      <c r="F46" s="194">
        <f>SUM(F45:F45)</f>
        <v>0</v>
      </c>
      <c r="G46" s="185" t="str">
        <f>IF(F46="","",IF(F46=0,"",(F46/F$6/$A$11)))</f>
        <v/>
      </c>
      <c r="H46" s="194">
        <f>SUM(H45:H45)</f>
        <v>0</v>
      </c>
      <c r="I46" s="184" t="str">
        <f>IF(H46="","",IF(H46=0,"",(H46/H$6/$A$11)))</f>
        <v/>
      </c>
      <c r="J46" s="173"/>
    </row>
    <row r="47" spans="1:10" ht="48.6" customHeight="1" x14ac:dyDescent="0.3">
      <c r="A47" s="42" t="s">
        <v>49</v>
      </c>
      <c r="B47" s="195"/>
      <c r="C47" s="196"/>
      <c r="D47" s="195"/>
      <c r="E47" s="196"/>
      <c r="F47" s="195"/>
      <c r="G47" s="196"/>
      <c r="H47" s="195"/>
      <c r="I47" s="196"/>
    </row>
    <row r="48" spans="1:10" s="36" customFormat="1" ht="25.05" customHeight="1" x14ac:dyDescent="0.25">
      <c r="A48" s="37" t="s">
        <v>50</v>
      </c>
      <c r="B48" s="38"/>
      <c r="C48" s="185" t="str">
        <f t="shared" ref="C48:C60" si="8">IF(B48="","",IF(B48=0,"",(B48/B$6/$A$11)))</f>
        <v/>
      </c>
      <c r="D48" s="38"/>
      <c r="E48" s="185" t="str">
        <f t="shared" ref="E48:E60" si="9">IF(D48="","",IF(D48=0,"",(D48/D$6/$A$11)))</f>
        <v/>
      </c>
      <c r="F48" s="38"/>
      <c r="G48" s="185" t="str">
        <f t="shared" ref="G48:G60" si="10">IF(F48="","",IF(F48=0,"",(F48/F$6/$A$11)))</f>
        <v/>
      </c>
      <c r="H48" s="38"/>
      <c r="I48" s="185" t="str">
        <f t="shared" ref="I48:I60" si="11">IF(H48="","",IF(H48=0,"",(H48/H$6/$A$11)))</f>
        <v/>
      </c>
      <c r="J48" s="173"/>
    </row>
    <row r="49" spans="1:10" s="36" customFormat="1" ht="30.6" customHeight="1" x14ac:dyDescent="0.25">
      <c r="A49" s="37" t="s">
        <v>51</v>
      </c>
      <c r="B49" s="38"/>
      <c r="C49" s="185" t="str">
        <f t="shared" si="8"/>
        <v/>
      </c>
      <c r="D49" s="38"/>
      <c r="E49" s="185" t="str">
        <f t="shared" si="9"/>
        <v/>
      </c>
      <c r="F49" s="38"/>
      <c r="G49" s="185" t="str">
        <f t="shared" si="10"/>
        <v/>
      </c>
      <c r="H49" s="38"/>
      <c r="I49" s="184" t="str">
        <f t="shared" si="11"/>
        <v/>
      </c>
      <c r="J49" s="173"/>
    </row>
    <row r="50" spans="1:10" s="36" customFormat="1" ht="25.05" customHeight="1" x14ac:dyDescent="0.25">
      <c r="A50" s="37" t="s">
        <v>52</v>
      </c>
      <c r="B50" s="38"/>
      <c r="C50" s="185" t="str">
        <f t="shared" si="8"/>
        <v/>
      </c>
      <c r="D50" s="38"/>
      <c r="E50" s="185" t="str">
        <f t="shared" si="9"/>
        <v/>
      </c>
      <c r="F50" s="38"/>
      <c r="G50" s="185" t="str">
        <f t="shared" si="10"/>
        <v/>
      </c>
      <c r="H50" s="38"/>
      <c r="I50" s="184" t="str">
        <f t="shared" si="11"/>
        <v/>
      </c>
      <c r="J50" s="173"/>
    </row>
    <row r="51" spans="1:10" s="36" customFormat="1" ht="25.05" customHeight="1" x14ac:dyDescent="0.25">
      <c r="A51" s="37" t="s">
        <v>53</v>
      </c>
      <c r="B51" s="38"/>
      <c r="C51" s="185" t="str">
        <f t="shared" si="8"/>
        <v/>
      </c>
      <c r="D51" s="38"/>
      <c r="E51" s="185" t="str">
        <f t="shared" si="9"/>
        <v/>
      </c>
      <c r="F51" s="38"/>
      <c r="G51" s="185" t="str">
        <f t="shared" si="10"/>
        <v/>
      </c>
      <c r="H51" s="38"/>
      <c r="I51" s="184" t="str">
        <f t="shared" si="11"/>
        <v/>
      </c>
      <c r="J51" s="173"/>
    </row>
    <row r="52" spans="1:10" s="36" customFormat="1" ht="31.2" customHeight="1" x14ac:dyDescent="0.25">
      <c r="A52" s="37" t="s">
        <v>54</v>
      </c>
      <c r="B52" s="38"/>
      <c r="C52" s="185" t="str">
        <f t="shared" si="8"/>
        <v/>
      </c>
      <c r="D52" s="38"/>
      <c r="E52" s="185" t="str">
        <f t="shared" si="9"/>
        <v/>
      </c>
      <c r="F52" s="38"/>
      <c r="G52" s="185" t="str">
        <f t="shared" si="10"/>
        <v/>
      </c>
      <c r="H52" s="38"/>
      <c r="I52" s="184" t="str">
        <f t="shared" si="11"/>
        <v/>
      </c>
      <c r="J52" s="173"/>
    </row>
    <row r="53" spans="1:10" s="36" customFormat="1" ht="28.2" customHeight="1" x14ac:dyDescent="0.25">
      <c r="A53" s="160" t="s">
        <v>55</v>
      </c>
      <c r="B53" s="38"/>
      <c r="C53" s="185" t="str">
        <f t="shared" si="8"/>
        <v/>
      </c>
      <c r="D53" s="45"/>
      <c r="E53" s="185" t="str">
        <f t="shared" si="9"/>
        <v/>
      </c>
      <c r="F53" s="38"/>
      <c r="G53" s="185" t="str">
        <f t="shared" si="10"/>
        <v/>
      </c>
      <c r="H53" s="38"/>
      <c r="I53" s="184" t="str">
        <f t="shared" si="11"/>
        <v/>
      </c>
      <c r="J53" s="173"/>
    </row>
    <row r="54" spans="1:10" s="36" customFormat="1" ht="25.05" customHeight="1" x14ac:dyDescent="0.25">
      <c r="A54" s="46" t="s">
        <v>56</v>
      </c>
      <c r="B54" s="38"/>
      <c r="C54" s="185" t="str">
        <f t="shared" si="8"/>
        <v/>
      </c>
      <c r="D54" s="38"/>
      <c r="E54" s="185" t="str">
        <f t="shared" si="9"/>
        <v/>
      </c>
      <c r="F54" s="38"/>
      <c r="G54" s="185" t="str">
        <f t="shared" si="10"/>
        <v/>
      </c>
      <c r="H54" s="38"/>
      <c r="I54" s="184" t="str">
        <f t="shared" si="11"/>
        <v/>
      </c>
      <c r="J54" s="173"/>
    </row>
    <row r="55" spans="1:10" s="36" customFormat="1" ht="27.45" customHeight="1" x14ac:dyDescent="0.25">
      <c r="A55" s="61" t="s">
        <v>57</v>
      </c>
      <c r="B55" s="197">
        <f>SUM(B48:B54)</f>
        <v>0</v>
      </c>
      <c r="C55" s="185" t="str">
        <f t="shared" si="8"/>
        <v/>
      </c>
      <c r="D55" s="197">
        <f>SUM(D48:D54)</f>
        <v>0</v>
      </c>
      <c r="E55" s="185" t="str">
        <f t="shared" si="9"/>
        <v/>
      </c>
      <c r="F55" s="197">
        <f>SUM(F48:F54)</f>
        <v>0</v>
      </c>
      <c r="G55" s="185" t="str">
        <f t="shared" si="10"/>
        <v/>
      </c>
      <c r="H55" s="197">
        <f>SUM(H48:H54)</f>
        <v>0</v>
      </c>
      <c r="I55" s="184" t="str">
        <f t="shared" si="11"/>
        <v/>
      </c>
      <c r="J55" s="173"/>
    </row>
    <row r="56" spans="1:10" s="36" customFormat="1" ht="40.799999999999997" customHeight="1" x14ac:dyDescent="0.25">
      <c r="A56" s="141" t="s">
        <v>45</v>
      </c>
      <c r="B56" s="38"/>
      <c r="C56" s="185" t="str">
        <f t="shared" si="8"/>
        <v/>
      </c>
      <c r="D56" s="38"/>
      <c r="E56" s="185" t="str">
        <f t="shared" si="9"/>
        <v/>
      </c>
      <c r="F56" s="38"/>
      <c r="G56" s="185" t="str">
        <f t="shared" si="10"/>
        <v/>
      </c>
      <c r="H56" s="38"/>
      <c r="I56" s="184" t="str">
        <f t="shared" si="11"/>
        <v/>
      </c>
      <c r="J56" s="173"/>
    </row>
    <row r="57" spans="1:10" s="43" customFormat="1" ht="25.5" customHeight="1" thickBot="1" x14ac:dyDescent="0.3">
      <c r="A57" s="60" t="s">
        <v>58</v>
      </c>
      <c r="B57" s="198">
        <f>SUM(B55:B56)</f>
        <v>0</v>
      </c>
      <c r="C57" s="199" t="str">
        <f t="shared" si="8"/>
        <v/>
      </c>
      <c r="D57" s="198">
        <f>SUM(D55:D56)</f>
        <v>0</v>
      </c>
      <c r="E57" s="199" t="str">
        <f t="shared" si="9"/>
        <v/>
      </c>
      <c r="F57" s="198">
        <f>SUM(F55:F56)</f>
        <v>0</v>
      </c>
      <c r="G57" s="199" t="str">
        <f t="shared" si="10"/>
        <v/>
      </c>
      <c r="H57" s="198">
        <f>SUM(H55:H56)</f>
        <v>0</v>
      </c>
      <c r="I57" s="199" t="str">
        <f t="shared" si="11"/>
        <v/>
      </c>
      <c r="J57" s="176"/>
    </row>
    <row r="58" spans="1:10" s="36" customFormat="1" ht="31.2" customHeight="1" thickTop="1" x14ac:dyDescent="0.25">
      <c r="A58" s="30" t="s">
        <v>59</v>
      </c>
      <c r="B58" s="200">
        <f>B21-B43+B46-B57</f>
        <v>0</v>
      </c>
      <c r="C58" s="184" t="str">
        <f t="shared" si="8"/>
        <v/>
      </c>
      <c r="D58" s="200">
        <f>D21-D43+D46-D57</f>
        <v>0</v>
      </c>
      <c r="E58" s="184" t="str">
        <f t="shared" si="9"/>
        <v/>
      </c>
      <c r="F58" s="200">
        <f>F21-F43+F46-F57</f>
        <v>0</v>
      </c>
      <c r="G58" s="184" t="str">
        <f t="shared" si="10"/>
        <v/>
      </c>
      <c r="H58" s="200">
        <f>H21-H43+H46-H57</f>
        <v>0</v>
      </c>
      <c r="I58" s="184" t="str">
        <f t="shared" si="11"/>
        <v/>
      </c>
      <c r="J58" s="173"/>
    </row>
    <row r="59" spans="1:10" s="36" customFormat="1" ht="31.2" customHeight="1" x14ac:dyDescent="0.25">
      <c r="A59" s="37" t="s">
        <v>60</v>
      </c>
      <c r="B59" s="47"/>
      <c r="C59" s="185" t="str">
        <f t="shared" si="8"/>
        <v/>
      </c>
      <c r="D59" s="49"/>
      <c r="E59" s="185" t="str">
        <f t="shared" si="9"/>
        <v/>
      </c>
      <c r="F59" s="49"/>
      <c r="G59" s="185" t="str">
        <f t="shared" si="10"/>
        <v/>
      </c>
      <c r="H59" s="49"/>
      <c r="I59" s="184" t="str">
        <f t="shared" si="11"/>
        <v/>
      </c>
      <c r="J59" s="173"/>
    </row>
    <row r="60" spans="1:10" s="36" customFormat="1" ht="31.2" customHeight="1" x14ac:dyDescent="0.25">
      <c r="A60" s="37" t="s">
        <v>61</v>
      </c>
      <c r="B60" s="201">
        <f>SUM(B58:B59)</f>
        <v>0</v>
      </c>
      <c r="C60" s="185" t="str">
        <f t="shared" si="8"/>
        <v/>
      </c>
      <c r="D60" s="201">
        <f>SUM(D58:D59)</f>
        <v>0</v>
      </c>
      <c r="E60" s="185" t="str">
        <f t="shared" si="9"/>
        <v/>
      </c>
      <c r="F60" s="201">
        <f>SUM(F58:F59)</f>
        <v>0</v>
      </c>
      <c r="G60" s="185" t="str">
        <f t="shared" si="10"/>
        <v/>
      </c>
      <c r="H60" s="201">
        <f>SUM(H58:H59)</f>
        <v>0</v>
      </c>
      <c r="I60" s="184" t="str">
        <f t="shared" si="11"/>
        <v/>
      </c>
      <c r="J60" s="173"/>
    </row>
    <row r="61" spans="1:10" s="21" customFormat="1" ht="64.2" customHeight="1" thickBot="1" x14ac:dyDescent="0.35">
      <c r="A61" s="51" t="s">
        <v>62</v>
      </c>
      <c r="B61" s="159"/>
      <c r="C61" s="202"/>
      <c r="D61" s="203"/>
      <c r="E61" s="202"/>
      <c r="F61" s="203"/>
      <c r="G61" s="202"/>
      <c r="H61" s="203"/>
      <c r="I61" s="202"/>
      <c r="J61" s="172"/>
    </row>
    <row r="62" spans="1:10" s="36" customFormat="1" ht="25.05" customHeight="1" thickTop="1" x14ac:dyDescent="0.25">
      <c r="A62" s="30" t="s">
        <v>63</v>
      </c>
      <c r="B62" s="204">
        <f>B77-B63-B64-B65</f>
        <v>0</v>
      </c>
      <c r="C62" s="184" t="str">
        <f>IF(B62="","",IF(B62=0,"",(B62/B$6/$A$11)))</f>
        <v/>
      </c>
      <c r="D62" s="204">
        <f>D77-D63-D64-D65</f>
        <v>0</v>
      </c>
      <c r="E62" s="184" t="str">
        <f>IF(D62="","",IF(D62=0,"",(D62/D$6/$A$11)))</f>
        <v/>
      </c>
      <c r="F62" s="204">
        <f>F77-F63-F64-F65</f>
        <v>0</v>
      </c>
      <c r="G62" s="184" t="str">
        <f>IF(F62="","",IF(F62=0,"",(F62/F$6/$A$11)))</f>
        <v/>
      </c>
      <c r="H62" s="204">
        <f>H77-H63-H64-H65</f>
        <v>0</v>
      </c>
      <c r="I62" s="184" t="str">
        <f>IF(H62="","",IF(H62=0,"",(H62/H$6/$A$11)))</f>
        <v/>
      </c>
      <c r="J62" s="173"/>
    </row>
    <row r="63" spans="1:10" s="36" customFormat="1" ht="25.05" customHeight="1" x14ac:dyDescent="0.25">
      <c r="A63" s="37" t="s">
        <v>18</v>
      </c>
      <c r="B63" s="38"/>
      <c r="C63" s="185" t="str">
        <f>IF(B63="","",IF(B63=0,"",(B63/B$6/$A$11)))</f>
        <v/>
      </c>
      <c r="D63" s="38"/>
      <c r="E63" s="185" t="str">
        <f>IF(D63="","",IF(D63=0,"",(D63/D$6/$A$11)))</f>
        <v/>
      </c>
      <c r="F63" s="38"/>
      <c r="G63" s="185" t="str">
        <f>IF(F63="","",IF(F63=0,"",(F63/F$6/$A$11)))</f>
        <v/>
      </c>
      <c r="H63" s="38"/>
      <c r="I63" s="184" t="str">
        <f>IF(H63="","",IF(H63=0,"",(H63/H$6/$A$11)))</f>
        <v/>
      </c>
      <c r="J63" s="173"/>
    </row>
    <row r="64" spans="1:10" s="36" customFormat="1" ht="25.05" customHeight="1" x14ac:dyDescent="0.25">
      <c r="A64" s="37" t="s">
        <v>48</v>
      </c>
      <c r="B64" s="38"/>
      <c r="C64" s="185" t="str">
        <f>IF(B64="","",IF(B64=0,"",(B64/B$6/$A$11)))</f>
        <v/>
      </c>
      <c r="D64" s="38"/>
      <c r="E64" s="185" t="str">
        <f>IF(D64="","",IF(D64=0,"",(D64/D$6/$A$11)))</f>
        <v/>
      </c>
      <c r="F64" s="38"/>
      <c r="G64" s="185" t="str">
        <f>IF(F64="","",IF(F64=0,"",(F64/F$6/$A$11)))</f>
        <v/>
      </c>
      <c r="H64" s="38"/>
      <c r="I64" s="184" t="str">
        <f>IF(H64="","",IF(H64=0,"",(H64/H$6/$A$11)))</f>
        <v/>
      </c>
      <c r="J64" s="173"/>
    </row>
    <row r="65" spans="1:10" s="36" customFormat="1" ht="25.05" customHeight="1" x14ac:dyDescent="0.25">
      <c r="A65" s="41" t="s">
        <v>23</v>
      </c>
      <c r="B65" s="38"/>
      <c r="C65" s="185" t="str">
        <f>IF(B65="","",IF(B65=0,"",(B65/B$6/$A$11)))</f>
        <v/>
      </c>
      <c r="D65" s="38"/>
      <c r="E65" s="185" t="str">
        <f>IF(D65="","",IF(D65=0,"",(D65/D$6/$A$11)))</f>
        <v/>
      </c>
      <c r="F65" s="38"/>
      <c r="G65" s="185" t="str">
        <f>IF(F65="","",IF(F65=0,"",(F65/F$6/$A$11)))</f>
        <v/>
      </c>
      <c r="H65" s="38"/>
      <c r="I65" s="184" t="str">
        <f>IF(H65="","",IF(H65=0,"",(H65/H$6/$A$11)))</f>
        <v/>
      </c>
      <c r="J65" s="173"/>
    </row>
    <row r="66" spans="1:10" s="36" customFormat="1" ht="25.05" customHeight="1" x14ac:dyDescent="0.25">
      <c r="A66" s="61" t="s">
        <v>64</v>
      </c>
      <c r="B66" s="194">
        <f>SUM(B62:B65)</f>
        <v>0</v>
      </c>
      <c r="C66" s="185" t="str">
        <f>IF(B66="","",IF(B66=0,"",(B66/B$6/$A$11)))</f>
        <v/>
      </c>
      <c r="D66" s="194">
        <f>SUM(D62:D65)</f>
        <v>0</v>
      </c>
      <c r="E66" s="185" t="str">
        <f>IF(D66="","",IF(D66=0,"",(D66/D$6/$A$11)))</f>
        <v/>
      </c>
      <c r="F66" s="194">
        <f>SUM(F62:F65)</f>
        <v>0</v>
      </c>
      <c r="G66" s="185" t="str">
        <f>IF(F66="","",IF(F66=0,"",(F66/F$6/$A$11)))</f>
        <v/>
      </c>
      <c r="H66" s="194">
        <f>SUM(H62:H65)</f>
        <v>0</v>
      </c>
      <c r="I66" s="184" t="str">
        <f>IF(H66="","",IF(H66=0,"",(H66/H$6/$A$11)))</f>
        <v/>
      </c>
      <c r="J66" s="173"/>
    </row>
    <row r="67" spans="1:10" ht="36.6" customHeight="1" x14ac:dyDescent="0.3">
      <c r="A67" s="42" t="s">
        <v>49</v>
      </c>
      <c r="B67" s="195"/>
      <c r="C67" s="196"/>
      <c r="D67" s="195"/>
      <c r="E67" s="196"/>
      <c r="F67" s="195"/>
      <c r="G67" s="196"/>
      <c r="H67" s="195"/>
      <c r="I67" s="196"/>
    </row>
    <row r="68" spans="1:10" s="36" customFormat="1" ht="25.05" customHeight="1" x14ac:dyDescent="0.25">
      <c r="A68" s="37" t="s">
        <v>50</v>
      </c>
      <c r="B68" s="38"/>
      <c r="C68" s="185" t="str">
        <f t="shared" ref="C68:C80" si="12">IF(B68="","",IF(B68=0,"",(B68/B$6/$A$11)))</f>
        <v/>
      </c>
      <c r="D68" s="38"/>
      <c r="E68" s="185" t="str">
        <f t="shared" ref="E68:E80" si="13">IF(D68="","",IF(D68=0,"",(D68/D$6/$A$11)))</f>
        <v/>
      </c>
      <c r="F68" s="38"/>
      <c r="G68" s="185" t="str">
        <f t="shared" ref="G68:G80" si="14">IF(F68="","",IF(F68=0,"",(F68/F$6/$A$11)))</f>
        <v/>
      </c>
      <c r="H68" s="38"/>
      <c r="I68" s="185" t="str">
        <f t="shared" ref="I68:I80" si="15">IF(H68="","",IF(H68=0,"",(H68/H$6/$A$11)))</f>
        <v/>
      </c>
      <c r="J68" s="173"/>
    </row>
    <row r="69" spans="1:10" s="36" customFormat="1" ht="31.2" customHeight="1" x14ac:dyDescent="0.25">
      <c r="A69" s="37" t="s">
        <v>51</v>
      </c>
      <c r="B69" s="38"/>
      <c r="C69" s="185" t="str">
        <f t="shared" si="12"/>
        <v/>
      </c>
      <c r="D69" s="38"/>
      <c r="E69" s="185" t="str">
        <f t="shared" si="13"/>
        <v/>
      </c>
      <c r="F69" s="38"/>
      <c r="G69" s="185" t="str">
        <f t="shared" si="14"/>
        <v/>
      </c>
      <c r="H69" s="38"/>
      <c r="I69" s="184" t="str">
        <f t="shared" si="15"/>
        <v/>
      </c>
      <c r="J69" s="173"/>
    </row>
    <row r="70" spans="1:10" s="36" customFormat="1" ht="25.05" customHeight="1" x14ac:dyDescent="0.25">
      <c r="A70" s="37" t="s">
        <v>52</v>
      </c>
      <c r="B70" s="38"/>
      <c r="C70" s="185" t="str">
        <f t="shared" si="12"/>
        <v/>
      </c>
      <c r="D70" s="38"/>
      <c r="E70" s="185" t="str">
        <f t="shared" si="13"/>
        <v/>
      </c>
      <c r="F70" s="38"/>
      <c r="G70" s="185" t="str">
        <f t="shared" si="14"/>
        <v/>
      </c>
      <c r="H70" s="38"/>
      <c r="I70" s="184" t="str">
        <f t="shared" si="15"/>
        <v/>
      </c>
      <c r="J70" s="173"/>
    </row>
    <row r="71" spans="1:10" s="36" customFormat="1" ht="25.05" customHeight="1" x14ac:dyDescent="0.25">
      <c r="A71" s="37" t="s">
        <v>53</v>
      </c>
      <c r="B71" s="38"/>
      <c r="C71" s="185" t="str">
        <f t="shared" si="12"/>
        <v/>
      </c>
      <c r="D71" s="38"/>
      <c r="E71" s="185" t="str">
        <f t="shared" si="13"/>
        <v/>
      </c>
      <c r="F71" s="38"/>
      <c r="G71" s="185" t="str">
        <f t="shared" si="14"/>
        <v/>
      </c>
      <c r="H71" s="38"/>
      <c r="I71" s="184" t="str">
        <f t="shared" si="15"/>
        <v/>
      </c>
      <c r="J71" s="173"/>
    </row>
    <row r="72" spans="1:10" s="36" customFormat="1" ht="33" customHeight="1" x14ac:dyDescent="0.25">
      <c r="A72" s="37" t="s">
        <v>54</v>
      </c>
      <c r="B72" s="38"/>
      <c r="C72" s="185" t="str">
        <f t="shared" si="12"/>
        <v/>
      </c>
      <c r="D72" s="38"/>
      <c r="E72" s="185" t="str">
        <f t="shared" si="13"/>
        <v/>
      </c>
      <c r="F72" s="38"/>
      <c r="G72" s="185" t="str">
        <f t="shared" si="14"/>
        <v/>
      </c>
      <c r="H72" s="38"/>
      <c r="I72" s="184" t="str">
        <f t="shared" si="15"/>
        <v/>
      </c>
      <c r="J72" s="173"/>
    </row>
    <row r="73" spans="1:10" s="36" customFormat="1" ht="34.200000000000003" customHeight="1" x14ac:dyDescent="0.25">
      <c r="A73" s="37" t="s">
        <v>55</v>
      </c>
      <c r="B73" s="38"/>
      <c r="C73" s="185" t="str">
        <f t="shared" si="12"/>
        <v/>
      </c>
      <c r="D73" s="38"/>
      <c r="E73" s="185" t="str">
        <f t="shared" si="13"/>
        <v/>
      </c>
      <c r="F73" s="38"/>
      <c r="G73" s="185" t="str">
        <f t="shared" si="14"/>
        <v/>
      </c>
      <c r="H73" s="38"/>
      <c r="I73" s="184" t="str">
        <f t="shared" si="15"/>
        <v/>
      </c>
      <c r="J73" s="173"/>
    </row>
    <row r="74" spans="1:10" s="36" customFormat="1" ht="25.05" customHeight="1" x14ac:dyDescent="0.25">
      <c r="A74" s="37" t="s">
        <v>56</v>
      </c>
      <c r="B74" s="38"/>
      <c r="C74" s="185" t="str">
        <f t="shared" si="12"/>
        <v/>
      </c>
      <c r="D74" s="38"/>
      <c r="E74" s="185" t="str">
        <f t="shared" si="13"/>
        <v/>
      </c>
      <c r="F74" s="38"/>
      <c r="G74" s="185" t="str">
        <f t="shared" si="14"/>
        <v/>
      </c>
      <c r="H74" s="38"/>
      <c r="I74" s="184" t="str">
        <f t="shared" si="15"/>
        <v/>
      </c>
      <c r="J74" s="173"/>
    </row>
    <row r="75" spans="1:10" s="36" customFormat="1" ht="25.05" customHeight="1" x14ac:dyDescent="0.25">
      <c r="A75" s="135" t="s">
        <v>57</v>
      </c>
      <c r="B75" s="197">
        <f>SUM(B68:B74)</f>
        <v>0</v>
      </c>
      <c r="C75" s="185" t="str">
        <f t="shared" si="12"/>
        <v/>
      </c>
      <c r="D75" s="197">
        <f>SUM(D68:D74)</f>
        <v>0</v>
      </c>
      <c r="E75" s="185" t="str">
        <f t="shared" si="13"/>
        <v/>
      </c>
      <c r="F75" s="197">
        <f>SUM(F68:F74)</f>
        <v>0</v>
      </c>
      <c r="G75" s="185" t="str">
        <f t="shared" si="14"/>
        <v/>
      </c>
      <c r="H75" s="197">
        <f>SUM(H68:H74)</f>
        <v>0</v>
      </c>
      <c r="I75" s="184" t="str">
        <f t="shared" si="15"/>
        <v/>
      </c>
      <c r="J75" s="173"/>
    </row>
    <row r="76" spans="1:10" s="36" customFormat="1" ht="33.6" customHeight="1" x14ac:dyDescent="0.25">
      <c r="A76" s="30" t="s">
        <v>45</v>
      </c>
      <c r="B76" s="38"/>
      <c r="C76" s="185" t="str">
        <f t="shared" si="12"/>
        <v/>
      </c>
      <c r="D76" s="38"/>
      <c r="E76" s="185" t="str">
        <f t="shared" si="13"/>
        <v/>
      </c>
      <c r="F76" s="38"/>
      <c r="G76" s="185" t="str">
        <f t="shared" si="14"/>
        <v/>
      </c>
      <c r="H76" s="38"/>
      <c r="I76" s="184" t="str">
        <f t="shared" si="15"/>
        <v/>
      </c>
      <c r="J76" s="173"/>
    </row>
    <row r="77" spans="1:10" s="43" customFormat="1" ht="25.05" customHeight="1" thickBot="1" x14ac:dyDescent="0.3">
      <c r="A77" s="48" t="s">
        <v>58</v>
      </c>
      <c r="B77" s="198">
        <f>SUM(B75:B76)</f>
        <v>0</v>
      </c>
      <c r="C77" s="199" t="str">
        <f t="shared" si="12"/>
        <v/>
      </c>
      <c r="D77" s="198">
        <f>SUM(D75:D76)</f>
        <v>0</v>
      </c>
      <c r="E77" s="199" t="str">
        <f t="shared" si="13"/>
        <v/>
      </c>
      <c r="F77" s="198">
        <f>SUM(F75:F76)</f>
        <v>0</v>
      </c>
      <c r="G77" s="199" t="str">
        <f t="shared" si="14"/>
        <v/>
      </c>
      <c r="H77" s="198">
        <f>SUM(H75:H76)</f>
        <v>0</v>
      </c>
      <c r="I77" s="199" t="str">
        <f t="shared" si="15"/>
        <v/>
      </c>
      <c r="J77" s="176"/>
    </row>
    <row r="78" spans="1:10" s="36" customFormat="1" ht="32.4" customHeight="1" thickTop="1" x14ac:dyDescent="0.25">
      <c r="A78" s="37" t="s">
        <v>65</v>
      </c>
      <c r="B78" s="205">
        <f>B66-B77</f>
        <v>0</v>
      </c>
      <c r="C78" s="184" t="str">
        <f t="shared" si="12"/>
        <v/>
      </c>
      <c r="D78" s="205">
        <f>D66-D77</f>
        <v>0</v>
      </c>
      <c r="E78" s="184" t="str">
        <f t="shared" si="13"/>
        <v/>
      </c>
      <c r="F78" s="205">
        <f>F66-F77</f>
        <v>0</v>
      </c>
      <c r="G78" s="184" t="str">
        <f t="shared" si="14"/>
        <v/>
      </c>
      <c r="H78" s="205">
        <f>H66-H77</f>
        <v>0</v>
      </c>
      <c r="I78" s="184" t="str">
        <f t="shared" si="15"/>
        <v/>
      </c>
      <c r="J78" s="173"/>
    </row>
    <row r="79" spans="1:10" s="36" customFormat="1" ht="29.4" customHeight="1" x14ac:dyDescent="0.25">
      <c r="A79" s="37" t="s">
        <v>66</v>
      </c>
      <c r="B79" s="47"/>
      <c r="C79" s="185" t="str">
        <f t="shared" si="12"/>
        <v/>
      </c>
      <c r="D79" s="47"/>
      <c r="E79" s="185" t="str">
        <f t="shared" si="13"/>
        <v/>
      </c>
      <c r="F79" s="47"/>
      <c r="G79" s="185" t="str">
        <f t="shared" si="14"/>
        <v/>
      </c>
      <c r="H79" s="47"/>
      <c r="I79" s="184" t="str">
        <f t="shared" si="15"/>
        <v/>
      </c>
      <c r="J79" s="173"/>
    </row>
    <row r="80" spans="1:10" s="36" customFormat="1" ht="29.4" customHeight="1" x14ac:dyDescent="0.25">
      <c r="A80" s="37" t="s">
        <v>67</v>
      </c>
      <c r="B80" s="201">
        <f>SUM(B78:B79)</f>
        <v>0</v>
      </c>
      <c r="C80" s="185" t="str">
        <f t="shared" si="12"/>
        <v/>
      </c>
      <c r="D80" s="201">
        <f>SUM(D78:D79)</f>
        <v>0</v>
      </c>
      <c r="E80" s="185" t="str">
        <f t="shared" si="13"/>
        <v/>
      </c>
      <c r="F80" s="201">
        <f>SUM(F78:F79)</f>
        <v>0</v>
      </c>
      <c r="G80" s="185" t="str">
        <f t="shared" si="14"/>
        <v/>
      </c>
      <c r="H80" s="201">
        <f>SUM(H78:H79)</f>
        <v>0</v>
      </c>
      <c r="I80" s="184" t="str">
        <f t="shared" si="15"/>
        <v/>
      </c>
      <c r="J80" s="173"/>
    </row>
    <row r="81" spans="1:10" s="54" customFormat="1" ht="58.2" customHeight="1" thickBot="1" x14ac:dyDescent="0.35">
      <c r="A81" s="134" t="s">
        <v>68</v>
      </c>
      <c r="B81" s="206"/>
      <c r="C81" s="207"/>
      <c r="D81" s="206"/>
      <c r="E81" s="207"/>
      <c r="F81" s="206"/>
      <c r="G81" s="207"/>
      <c r="H81" s="206"/>
      <c r="I81" s="207"/>
      <c r="J81" s="208"/>
    </row>
    <row r="82" spans="1:10" s="36" customFormat="1" ht="25.05" customHeight="1" thickTop="1" x14ac:dyDescent="0.3">
      <c r="A82" s="42" t="s">
        <v>69</v>
      </c>
      <c r="B82" s="209"/>
      <c r="C82" s="210"/>
      <c r="D82" s="209"/>
      <c r="E82" s="210"/>
      <c r="F82" s="209"/>
      <c r="G82" s="210"/>
      <c r="H82" s="209"/>
      <c r="I82" s="210"/>
      <c r="J82" s="173"/>
    </row>
    <row r="83" spans="1:10" s="36" customFormat="1" ht="36.450000000000003" customHeight="1" x14ac:dyDescent="0.25">
      <c r="A83" s="37" t="s">
        <v>70</v>
      </c>
      <c r="B83" s="38"/>
      <c r="C83" s="185" t="str">
        <f>IF(B83="","",IF(B83=0,"",(B83/B$6/$A$11)))</f>
        <v/>
      </c>
      <c r="D83" s="38"/>
      <c r="E83" s="185" t="str">
        <f>IF(D83="","",IF(D83=0,"",(D83/D$6/$A$11)))</f>
        <v/>
      </c>
      <c r="F83" s="38"/>
      <c r="G83" s="185" t="str">
        <f>IF(F83="","",IF(F83=0,"",(F83/F$6/$A$11)))</f>
        <v/>
      </c>
      <c r="H83" s="38"/>
      <c r="I83" s="185" t="str">
        <f>IF(H83="","",IF(H83=0,"",(H83/H$6/$A$11)))</f>
        <v/>
      </c>
      <c r="J83" s="173"/>
    </row>
    <row r="84" spans="1:10" s="36" customFormat="1" ht="25.05" customHeight="1" x14ac:dyDescent="0.25">
      <c r="A84" s="73" t="s">
        <v>18</v>
      </c>
      <c r="B84" s="38"/>
      <c r="C84" s="185" t="str">
        <f>IF(B84="","",IF(B84=0,"",(B84/B$6/$A$11)))</f>
        <v/>
      </c>
      <c r="D84" s="38"/>
      <c r="E84" s="185" t="str">
        <f>IF(D84="","",IF(D84=0,"",(D84/D$6/$A$11)))</f>
        <v/>
      </c>
      <c r="F84" s="38"/>
      <c r="G84" s="184" t="str">
        <f>IF(F84="","",IF(F84=0,"",(F84/F$6/$A$11)))</f>
        <v/>
      </c>
      <c r="H84" s="38"/>
      <c r="I84" s="184" t="str">
        <f>IF(H84="","",IF(H84=0,"",(H84/H$6/$A$11)))</f>
        <v/>
      </c>
      <c r="J84" s="173"/>
    </row>
    <row r="85" spans="1:10" s="36" customFormat="1" ht="32.4" customHeight="1" x14ac:dyDescent="0.25">
      <c r="A85" s="55" t="s">
        <v>71</v>
      </c>
      <c r="B85" s="38"/>
      <c r="C85" s="185" t="str">
        <f>IF(B85="","",IF(B85=0,"",(B85/B$6/$A$11)))</f>
        <v/>
      </c>
      <c r="D85" s="49"/>
      <c r="E85" s="185" t="str">
        <f>IF(D85="","",IF(D85=0,"",(D85/D$6/$A$11)))</f>
        <v/>
      </c>
      <c r="F85" s="49"/>
      <c r="G85" s="185" t="str">
        <f>IF(F85="","",IF(F85=0,"",(F85/F$6/$A$11)))</f>
        <v/>
      </c>
      <c r="H85" s="49"/>
      <c r="I85" s="184" t="str">
        <f>IF(H85="","",IF(H85=0,"",(H85/H$6/$A$11)))</f>
        <v/>
      </c>
      <c r="J85" s="173"/>
    </row>
    <row r="86" spans="1:10" s="36" customFormat="1" ht="25.05" customHeight="1" x14ac:dyDescent="0.25">
      <c r="A86" s="62" t="s">
        <v>24</v>
      </c>
      <c r="B86" s="187">
        <f>SUM(B83:B85)</f>
        <v>0</v>
      </c>
      <c r="C86" s="185" t="str">
        <f>IF(B86="","",IF(B86=0,"",(B86/B$6/$A$11)))</f>
        <v/>
      </c>
      <c r="D86" s="187">
        <f>SUM(D83:D85)</f>
        <v>0</v>
      </c>
      <c r="E86" s="185" t="str">
        <f>IF(D86="","",IF(D86=0,"",(D86/D$6/$A$11)))</f>
        <v/>
      </c>
      <c r="F86" s="187">
        <f>SUM(F83:F85)</f>
        <v>0</v>
      </c>
      <c r="G86" s="185" t="str">
        <f>IF(F86="","",IF(F86=0,"",(F86/F$6/$A$11)))</f>
        <v/>
      </c>
      <c r="H86" s="187">
        <f>SUM(H83:H85)</f>
        <v>0</v>
      </c>
      <c r="I86" s="184" t="str">
        <f>IF(H86="","",IF(H86=0,"",(H86/H$6/$A$11)))</f>
        <v/>
      </c>
      <c r="J86" s="173"/>
    </row>
    <row r="87" spans="1:10" ht="33" customHeight="1" x14ac:dyDescent="0.3">
      <c r="A87" s="42" t="s">
        <v>72</v>
      </c>
      <c r="B87" s="211"/>
      <c r="C87" s="189"/>
      <c r="D87" s="211"/>
      <c r="E87" s="189"/>
      <c r="F87" s="211"/>
      <c r="G87" s="189"/>
      <c r="H87" s="211"/>
      <c r="I87" s="189"/>
    </row>
    <row r="88" spans="1:10" s="36" customFormat="1" ht="25.05" customHeight="1" x14ac:dyDescent="0.25">
      <c r="A88" s="56" t="s">
        <v>73</v>
      </c>
      <c r="B88" s="38"/>
      <c r="C88" s="185" t="str">
        <f t="shared" ref="C88:C97" si="16">IF(B88="","",IF(B88=0,"",(B88/B$6/$A$11)))</f>
        <v/>
      </c>
      <c r="D88" s="38"/>
      <c r="E88" s="185" t="str">
        <f t="shared" ref="E88:E97" si="17">IF(D88="","",IF(D88=0,"",(D88/D$6/$A$11)))</f>
        <v/>
      </c>
      <c r="F88" s="38"/>
      <c r="G88" s="185" t="str">
        <f t="shared" ref="G88:G97" si="18">IF(F88="","",IF(F88=0,"",(F88/F$6/$A$11)))</f>
        <v/>
      </c>
      <c r="H88" s="38"/>
      <c r="I88" s="185" t="str">
        <f t="shared" ref="I88:I97" si="19">IF(H88="","",IF(H88=0,"",(H88/H$6/$A$11)))</f>
        <v/>
      </c>
      <c r="J88" s="173"/>
    </row>
    <row r="89" spans="1:10" s="36" customFormat="1" ht="25.05" customHeight="1" x14ac:dyDescent="0.25">
      <c r="A89" s="57" t="s">
        <v>74</v>
      </c>
      <c r="B89" s="38"/>
      <c r="C89" s="185" t="str">
        <f t="shared" si="16"/>
        <v/>
      </c>
      <c r="D89" s="38"/>
      <c r="E89" s="185" t="str">
        <f t="shared" si="17"/>
        <v/>
      </c>
      <c r="F89" s="38"/>
      <c r="G89" s="185" t="str">
        <f t="shared" si="18"/>
        <v/>
      </c>
      <c r="H89" s="38"/>
      <c r="I89" s="184" t="str">
        <f t="shared" si="19"/>
        <v/>
      </c>
      <c r="J89" s="173"/>
    </row>
    <row r="90" spans="1:10" s="36" customFormat="1" ht="25.05" customHeight="1" x14ac:dyDescent="0.25">
      <c r="A90" s="44" t="s">
        <v>40</v>
      </c>
      <c r="B90" s="38"/>
      <c r="C90" s="185" t="str">
        <f t="shared" si="16"/>
        <v/>
      </c>
      <c r="D90" s="38"/>
      <c r="E90" s="185" t="str">
        <f t="shared" si="17"/>
        <v/>
      </c>
      <c r="F90" s="38"/>
      <c r="G90" s="185" t="str">
        <f t="shared" si="18"/>
        <v/>
      </c>
      <c r="H90" s="38"/>
      <c r="I90" s="184" t="str">
        <f t="shared" si="19"/>
        <v/>
      </c>
      <c r="J90" s="173"/>
    </row>
    <row r="91" spans="1:10" s="36" customFormat="1" ht="25.05" customHeight="1" x14ac:dyDescent="0.25">
      <c r="A91" s="58" t="s">
        <v>75</v>
      </c>
      <c r="B91" s="38"/>
      <c r="C91" s="185" t="str">
        <f t="shared" si="16"/>
        <v/>
      </c>
      <c r="D91" s="38"/>
      <c r="E91" s="185" t="str">
        <f t="shared" si="17"/>
        <v/>
      </c>
      <c r="F91" s="38"/>
      <c r="G91" s="185" t="str">
        <f t="shared" si="18"/>
        <v/>
      </c>
      <c r="H91" s="38"/>
      <c r="I91" s="184" t="str">
        <f t="shared" si="19"/>
        <v/>
      </c>
      <c r="J91" s="173"/>
    </row>
    <row r="92" spans="1:10" s="36" customFormat="1" ht="25.05" customHeight="1" x14ac:dyDescent="0.25">
      <c r="A92" s="63" t="s">
        <v>76</v>
      </c>
      <c r="B92" s="212">
        <f>SUM(B88:B91)</f>
        <v>0</v>
      </c>
      <c r="C92" s="185" t="str">
        <f t="shared" si="16"/>
        <v/>
      </c>
      <c r="D92" s="212">
        <f>SUM(D88:D91)</f>
        <v>0</v>
      </c>
      <c r="E92" s="185" t="str">
        <f t="shared" si="17"/>
        <v/>
      </c>
      <c r="F92" s="212">
        <f>SUM(F88:F91)</f>
        <v>0</v>
      </c>
      <c r="G92" s="185" t="str">
        <f t="shared" si="18"/>
        <v/>
      </c>
      <c r="H92" s="212">
        <f>SUM(H88:H91)</f>
        <v>0</v>
      </c>
      <c r="I92" s="184" t="str">
        <f t="shared" si="19"/>
        <v/>
      </c>
      <c r="J92" s="173"/>
    </row>
    <row r="93" spans="1:10" s="36" customFormat="1" ht="37.049999999999997" customHeight="1" x14ac:dyDescent="0.25">
      <c r="A93" s="58" t="s">
        <v>45</v>
      </c>
      <c r="B93" s="38"/>
      <c r="C93" s="185" t="str">
        <f t="shared" si="16"/>
        <v/>
      </c>
      <c r="D93" s="38"/>
      <c r="E93" s="185" t="str">
        <f t="shared" si="17"/>
        <v/>
      </c>
      <c r="F93" s="38"/>
      <c r="G93" s="185" t="str">
        <f t="shared" si="18"/>
        <v/>
      </c>
      <c r="H93" s="38"/>
      <c r="I93" s="184" t="str">
        <f t="shared" si="19"/>
        <v/>
      </c>
      <c r="J93" s="173"/>
    </row>
    <row r="94" spans="1:10" s="36" customFormat="1" ht="25.05" customHeight="1" thickBot="1" x14ac:dyDescent="0.3">
      <c r="A94" s="60" t="s">
        <v>77</v>
      </c>
      <c r="B94" s="213">
        <f>SUM(B92:B93)</f>
        <v>0</v>
      </c>
      <c r="C94" s="199" t="str">
        <f t="shared" si="16"/>
        <v/>
      </c>
      <c r="D94" s="213">
        <f>SUM(D92:D93)</f>
        <v>0</v>
      </c>
      <c r="E94" s="199" t="str">
        <f t="shared" si="17"/>
        <v/>
      </c>
      <c r="F94" s="213">
        <f>SUM(F92:F93)</f>
        <v>0</v>
      </c>
      <c r="G94" s="199" t="str">
        <f t="shared" si="18"/>
        <v/>
      </c>
      <c r="H94" s="213">
        <f>SUM(H92:H93)</f>
        <v>0</v>
      </c>
      <c r="I94" s="199" t="str">
        <f t="shared" si="19"/>
        <v/>
      </c>
      <c r="J94" s="173"/>
    </row>
    <row r="95" spans="1:10" s="36" customFormat="1" ht="36.450000000000003" customHeight="1" thickTop="1" x14ac:dyDescent="0.25">
      <c r="A95" s="56" t="s">
        <v>78</v>
      </c>
      <c r="B95" s="214">
        <f>B86-B94</f>
        <v>0</v>
      </c>
      <c r="C95" s="184" t="str">
        <f t="shared" si="16"/>
        <v/>
      </c>
      <c r="D95" s="214">
        <f>D86-D94</f>
        <v>0</v>
      </c>
      <c r="E95" s="184" t="str">
        <f t="shared" si="17"/>
        <v/>
      </c>
      <c r="F95" s="214">
        <f>F86-F94</f>
        <v>0</v>
      </c>
      <c r="G95" s="184" t="str">
        <f t="shared" si="18"/>
        <v/>
      </c>
      <c r="H95" s="214">
        <f>H86-H94</f>
        <v>0</v>
      </c>
      <c r="I95" s="184" t="str">
        <f t="shared" si="19"/>
        <v/>
      </c>
      <c r="J95" s="173"/>
    </row>
    <row r="96" spans="1:10" s="36" customFormat="1" ht="35.549999999999997" customHeight="1" x14ac:dyDescent="0.25">
      <c r="A96" s="57" t="s">
        <v>79</v>
      </c>
      <c r="B96" s="59"/>
      <c r="C96" s="185" t="str">
        <f t="shared" si="16"/>
        <v/>
      </c>
      <c r="D96" s="49"/>
      <c r="E96" s="185" t="str">
        <f t="shared" si="17"/>
        <v/>
      </c>
      <c r="F96" s="49"/>
      <c r="G96" s="185" t="str">
        <f t="shared" si="18"/>
        <v/>
      </c>
      <c r="H96" s="49"/>
      <c r="I96" s="184" t="str">
        <f t="shared" si="19"/>
        <v/>
      </c>
      <c r="J96" s="173"/>
    </row>
    <row r="97" spans="1:10" s="36" customFormat="1" ht="35.4" customHeight="1" x14ac:dyDescent="0.25">
      <c r="A97" s="56" t="s">
        <v>80</v>
      </c>
      <c r="B97" s="201">
        <f>SUM(B95:B96)</f>
        <v>0</v>
      </c>
      <c r="C97" s="185" t="str">
        <f t="shared" si="16"/>
        <v/>
      </c>
      <c r="D97" s="201">
        <f>SUM(D95:D96)</f>
        <v>0</v>
      </c>
      <c r="E97" s="185" t="str">
        <f t="shared" si="17"/>
        <v/>
      </c>
      <c r="F97" s="201">
        <f>SUM(F95:F96)</f>
        <v>0</v>
      </c>
      <c r="G97" s="185" t="str">
        <f t="shared" si="18"/>
        <v/>
      </c>
      <c r="H97" s="201">
        <f>SUM(H95:H96)</f>
        <v>0</v>
      </c>
      <c r="I97" s="184" t="str">
        <f t="shared" si="19"/>
        <v/>
      </c>
      <c r="J97" s="173"/>
    </row>
    <row r="98" spans="1:10" s="54" customFormat="1" ht="85.8" customHeight="1" thickBot="1" x14ac:dyDescent="0.35">
      <c r="A98" s="133" t="s">
        <v>81</v>
      </c>
      <c r="B98" s="215"/>
      <c r="C98" s="207"/>
      <c r="D98" s="215"/>
      <c r="E98" s="207"/>
      <c r="F98" s="215"/>
      <c r="G98" s="207"/>
      <c r="H98" s="215"/>
      <c r="I98" s="216"/>
      <c r="J98" s="208"/>
    </row>
    <row r="99" spans="1:10" s="65" customFormat="1" ht="33" customHeight="1" thickTop="1" x14ac:dyDescent="0.25">
      <c r="A99" s="30" t="s">
        <v>82</v>
      </c>
      <c r="B99" s="64"/>
      <c r="C99" s="217"/>
      <c r="D99" s="64"/>
      <c r="E99" s="217"/>
      <c r="F99" s="64"/>
      <c r="G99" s="218"/>
      <c r="H99" s="64"/>
      <c r="I99" s="218"/>
      <c r="J99" s="177"/>
    </row>
    <row r="100" spans="1:10" s="65" customFormat="1" ht="33" customHeight="1" x14ac:dyDescent="0.25">
      <c r="A100" s="57" t="s">
        <v>83</v>
      </c>
      <c r="B100" s="66"/>
      <c r="C100" s="217"/>
      <c r="D100" s="66"/>
      <c r="E100" s="217"/>
      <c r="F100" s="66"/>
      <c r="G100" s="218"/>
      <c r="H100" s="66"/>
      <c r="I100" s="218"/>
      <c r="J100" s="177"/>
    </row>
    <row r="101" spans="1:10" s="65" customFormat="1" ht="30" customHeight="1" x14ac:dyDescent="0.25">
      <c r="A101" s="57" t="s">
        <v>84</v>
      </c>
      <c r="B101" s="66"/>
      <c r="C101" s="217"/>
      <c r="D101" s="66"/>
      <c r="E101" s="217"/>
      <c r="F101" s="66"/>
      <c r="G101" s="218"/>
      <c r="H101" s="66"/>
      <c r="I101" s="218"/>
      <c r="J101" s="177"/>
    </row>
    <row r="102" spans="1:10" s="65" customFormat="1" ht="32.4" customHeight="1" x14ac:dyDescent="0.25">
      <c r="A102" s="57" t="s">
        <v>85</v>
      </c>
      <c r="B102" s="67"/>
      <c r="C102" s="217"/>
      <c r="D102" s="67"/>
      <c r="E102" s="217"/>
      <c r="F102" s="67"/>
      <c r="G102" s="218"/>
      <c r="H102" s="67"/>
      <c r="I102" s="218"/>
      <c r="J102" s="177"/>
    </row>
    <row r="103" spans="1:10" s="65" customFormat="1" ht="30.6" customHeight="1" x14ac:dyDescent="0.25">
      <c r="A103" s="162" t="s">
        <v>86</v>
      </c>
      <c r="B103" s="67"/>
      <c r="C103" s="217"/>
      <c r="D103" s="67"/>
      <c r="E103" s="217"/>
      <c r="F103" s="67"/>
      <c r="G103" s="218"/>
      <c r="H103" s="67"/>
      <c r="I103" s="218"/>
      <c r="J103" s="177"/>
    </row>
    <row r="104" spans="1:10" s="65" customFormat="1" ht="43.8" customHeight="1" x14ac:dyDescent="0.25">
      <c r="A104" s="68" t="s">
        <v>87</v>
      </c>
      <c r="B104" s="67"/>
      <c r="C104" s="217"/>
      <c r="D104" s="67"/>
      <c r="E104" s="217"/>
      <c r="F104" s="67"/>
      <c r="G104" s="218"/>
      <c r="H104" s="67"/>
      <c r="I104" s="218"/>
      <c r="J104" s="177"/>
    </row>
    <row r="105" spans="1:10" s="65" customFormat="1" ht="42" thickBot="1" x14ac:dyDescent="0.3">
      <c r="A105" s="69" t="s">
        <v>88</v>
      </c>
      <c r="B105" s="219"/>
      <c r="C105" s="217"/>
      <c r="D105" s="219"/>
      <c r="E105" s="217"/>
      <c r="F105" s="219"/>
      <c r="G105" s="218"/>
      <c r="H105" s="219"/>
      <c r="I105" s="218"/>
      <c r="J105" s="177"/>
    </row>
    <row r="106" spans="1:10" s="70" customFormat="1" ht="36.6" customHeight="1" thickTop="1" x14ac:dyDescent="0.25">
      <c r="A106" s="136" t="s">
        <v>89</v>
      </c>
      <c r="B106" s="220">
        <f>SUM(B99:B105)</f>
        <v>0</v>
      </c>
      <c r="C106" s="221"/>
      <c r="D106" s="220">
        <f>SUM(D99:D105)</f>
        <v>0</v>
      </c>
      <c r="E106" s="221"/>
      <c r="F106" s="220">
        <f>SUM(F99:F105)</f>
        <v>0</v>
      </c>
      <c r="G106" s="222"/>
      <c r="H106" s="220">
        <f>SUM(H99:H105)</f>
        <v>0</v>
      </c>
      <c r="I106" s="223"/>
      <c r="J106" s="178"/>
    </row>
    <row r="107" spans="1:10" s="21" customFormat="1" ht="46.8" customHeight="1" thickBot="1" x14ac:dyDescent="0.35">
      <c r="A107" s="71" t="s">
        <v>90</v>
      </c>
      <c r="B107" s="203"/>
      <c r="C107" s="202"/>
      <c r="D107" s="203"/>
      <c r="E107" s="202"/>
      <c r="F107" s="203"/>
      <c r="G107" s="202"/>
      <c r="H107" s="203"/>
      <c r="I107" s="202"/>
      <c r="J107" s="172"/>
    </row>
    <row r="108" spans="1:10" s="36" customFormat="1" ht="31.2" customHeight="1" thickTop="1" x14ac:dyDescent="0.25">
      <c r="A108" s="72" t="s">
        <v>91</v>
      </c>
      <c r="B108" s="204">
        <f>B58+B78</f>
        <v>0</v>
      </c>
      <c r="C108" s="184" t="str">
        <f t="shared" ref="C108:C116" si="20">IF(B108="","",IF(B108=0,"",(B108/B$6/$A$11)))</f>
        <v/>
      </c>
      <c r="D108" s="204">
        <f>D58+D78</f>
        <v>0</v>
      </c>
      <c r="E108" s="184" t="str">
        <f t="shared" ref="E108:E116" si="21">IF(D108="","",IF(D108=0,"",(D108/D$6/$A$11)))</f>
        <v/>
      </c>
      <c r="F108" s="204">
        <f>F58+F78</f>
        <v>0</v>
      </c>
      <c r="G108" s="184" t="str">
        <f t="shared" ref="G108:G116" si="22">IF(F108="","",IF(F108=0,"",(F108/F$6/$A$11)))</f>
        <v/>
      </c>
      <c r="H108" s="204">
        <f>H58+H78</f>
        <v>0</v>
      </c>
      <c r="I108" s="184" t="str">
        <f t="shared" ref="I108:I116" si="23">IF(H108="","",IF(H108=0,"",(H108/H$6/$A$11)))</f>
        <v/>
      </c>
      <c r="J108" s="173"/>
    </row>
    <row r="109" spans="1:10" s="36" customFormat="1" ht="25.05" customHeight="1" x14ac:dyDescent="0.25">
      <c r="A109" s="73" t="s">
        <v>92</v>
      </c>
      <c r="B109" s="224">
        <f>B95</f>
        <v>0</v>
      </c>
      <c r="C109" s="185" t="str">
        <f t="shared" si="20"/>
        <v/>
      </c>
      <c r="D109" s="224">
        <f>D95</f>
        <v>0</v>
      </c>
      <c r="E109" s="185" t="str">
        <f t="shared" si="21"/>
        <v/>
      </c>
      <c r="F109" s="224">
        <f>F95</f>
        <v>0</v>
      </c>
      <c r="G109" s="185" t="str">
        <f t="shared" si="22"/>
        <v/>
      </c>
      <c r="H109" s="224">
        <f>H95</f>
        <v>0</v>
      </c>
      <c r="I109" s="184" t="str">
        <f t="shared" si="23"/>
        <v/>
      </c>
      <c r="J109" s="173"/>
    </row>
    <row r="110" spans="1:10" s="36" customFormat="1" ht="34.200000000000003" customHeight="1" thickBot="1" x14ac:dyDescent="0.3">
      <c r="A110" s="74" t="s">
        <v>93</v>
      </c>
      <c r="B110" s="225">
        <f>B106-B99</f>
        <v>0</v>
      </c>
      <c r="C110" s="199" t="str">
        <f t="shared" si="20"/>
        <v/>
      </c>
      <c r="D110" s="225">
        <f>D106-D99</f>
        <v>0</v>
      </c>
      <c r="E110" s="199" t="str">
        <f t="shared" si="21"/>
        <v/>
      </c>
      <c r="F110" s="225">
        <f>F106-F99</f>
        <v>0</v>
      </c>
      <c r="G110" s="199" t="str">
        <f t="shared" si="22"/>
        <v/>
      </c>
      <c r="H110" s="225">
        <f>H106-H99</f>
        <v>0</v>
      </c>
      <c r="I110" s="199" t="str">
        <f t="shared" si="23"/>
        <v/>
      </c>
      <c r="J110" s="173"/>
    </row>
    <row r="111" spans="1:10" ht="25.95" customHeight="1" thickTop="1" x14ac:dyDescent="0.25">
      <c r="A111" s="143" t="s">
        <v>94</v>
      </c>
      <c r="B111" s="226">
        <f>SUM(B108:B110)</f>
        <v>0</v>
      </c>
      <c r="C111" s="227" t="str">
        <f t="shared" si="20"/>
        <v/>
      </c>
      <c r="D111" s="226">
        <f>SUM(D108:D110)</f>
        <v>0</v>
      </c>
      <c r="E111" s="227" t="str">
        <f t="shared" si="21"/>
        <v/>
      </c>
      <c r="F111" s="226">
        <f>SUM(F108:F110)</f>
        <v>0</v>
      </c>
      <c r="G111" s="227" t="str">
        <f t="shared" si="22"/>
        <v/>
      </c>
      <c r="H111" s="226">
        <f>SUM(H108:H110)</f>
        <v>0</v>
      </c>
      <c r="I111" s="227" t="str">
        <f t="shared" si="23"/>
        <v/>
      </c>
    </row>
    <row r="112" spans="1:10" s="36" customFormat="1" ht="33" customHeight="1" x14ac:dyDescent="0.25">
      <c r="A112" s="144" t="s">
        <v>95</v>
      </c>
      <c r="B112" s="224">
        <f>B60+B80</f>
        <v>0</v>
      </c>
      <c r="C112" s="185" t="str">
        <f t="shared" si="20"/>
        <v/>
      </c>
      <c r="D112" s="224">
        <f>D60+D80</f>
        <v>0</v>
      </c>
      <c r="E112" s="185" t="str">
        <f t="shared" si="21"/>
        <v/>
      </c>
      <c r="F112" s="224">
        <f>F60+F80</f>
        <v>0</v>
      </c>
      <c r="G112" s="185" t="str">
        <f t="shared" si="22"/>
        <v/>
      </c>
      <c r="H112" s="224">
        <f>H60+H80</f>
        <v>0</v>
      </c>
      <c r="I112" s="184" t="str">
        <f t="shared" si="23"/>
        <v/>
      </c>
      <c r="J112" s="173"/>
    </row>
    <row r="113" spans="1:10" s="36" customFormat="1" ht="23.55" customHeight="1" x14ac:dyDescent="0.25">
      <c r="A113" s="73" t="s">
        <v>96</v>
      </c>
      <c r="B113" s="224">
        <f>B97</f>
        <v>0</v>
      </c>
      <c r="C113" s="185" t="str">
        <f t="shared" si="20"/>
        <v/>
      </c>
      <c r="D113" s="224">
        <f>D97</f>
        <v>0</v>
      </c>
      <c r="E113" s="185" t="str">
        <f t="shared" si="21"/>
        <v/>
      </c>
      <c r="F113" s="224">
        <f>F97</f>
        <v>0</v>
      </c>
      <c r="G113" s="185" t="str">
        <f t="shared" si="22"/>
        <v/>
      </c>
      <c r="H113" s="224">
        <f>H97</f>
        <v>0</v>
      </c>
      <c r="I113" s="184" t="str">
        <f t="shared" si="23"/>
        <v/>
      </c>
      <c r="J113" s="173"/>
    </row>
    <row r="114" spans="1:10" s="36" customFormat="1" ht="36.450000000000003" customHeight="1" thickBot="1" x14ac:dyDescent="0.3">
      <c r="A114" s="74" t="s">
        <v>97</v>
      </c>
      <c r="B114" s="225">
        <f>B106</f>
        <v>0</v>
      </c>
      <c r="C114" s="199" t="str">
        <f t="shared" si="20"/>
        <v/>
      </c>
      <c r="D114" s="225">
        <f>D106</f>
        <v>0</v>
      </c>
      <c r="E114" s="199" t="str">
        <f t="shared" si="21"/>
        <v/>
      </c>
      <c r="F114" s="225">
        <f>F106</f>
        <v>0</v>
      </c>
      <c r="G114" s="199" t="str">
        <f t="shared" si="22"/>
        <v/>
      </c>
      <c r="H114" s="225">
        <f>H106</f>
        <v>0</v>
      </c>
      <c r="I114" s="199" t="str">
        <f t="shared" si="23"/>
        <v/>
      </c>
      <c r="J114" s="173"/>
    </row>
    <row r="115" spans="1:10" s="43" customFormat="1" ht="25.95" customHeight="1" thickTop="1" x14ac:dyDescent="0.25">
      <c r="A115" s="142" t="s">
        <v>98</v>
      </c>
      <c r="B115" s="228">
        <f>SUM(B112:B114)</f>
        <v>0</v>
      </c>
      <c r="C115" s="184" t="str">
        <f t="shared" si="20"/>
        <v/>
      </c>
      <c r="D115" s="228">
        <f>SUM(D112:D114)</f>
        <v>0</v>
      </c>
      <c r="E115" s="184" t="str">
        <f t="shared" si="21"/>
        <v/>
      </c>
      <c r="F115" s="228">
        <f>SUM(F112:F114)</f>
        <v>0</v>
      </c>
      <c r="G115" s="184" t="str">
        <f t="shared" si="22"/>
        <v/>
      </c>
      <c r="H115" s="228">
        <f>SUM(H112:H114)</f>
        <v>0</v>
      </c>
      <c r="I115" s="184" t="str">
        <f t="shared" si="23"/>
        <v/>
      </c>
      <c r="J115" s="176"/>
    </row>
    <row r="116" spans="1:10" s="75" customFormat="1" ht="22.95" customHeight="1" x14ac:dyDescent="0.25">
      <c r="A116" s="72" t="s">
        <v>99</v>
      </c>
      <c r="B116" s="212">
        <f>B112</f>
        <v>0</v>
      </c>
      <c r="C116" s="185" t="str">
        <f t="shared" si="20"/>
        <v/>
      </c>
      <c r="D116" s="212">
        <f>D112</f>
        <v>0</v>
      </c>
      <c r="E116" s="185" t="str">
        <f t="shared" si="21"/>
        <v/>
      </c>
      <c r="F116" s="212">
        <f>F112</f>
        <v>0</v>
      </c>
      <c r="G116" s="185" t="str">
        <f t="shared" si="22"/>
        <v/>
      </c>
      <c r="H116" s="212">
        <f>H112</f>
        <v>0</v>
      </c>
      <c r="I116" s="184" t="str">
        <f t="shared" si="23"/>
        <v/>
      </c>
      <c r="J116" s="173"/>
    </row>
    <row r="117" spans="1:10" s="21" customFormat="1" ht="47.4" customHeight="1" x14ac:dyDescent="0.3">
      <c r="A117" s="79" t="s">
        <v>100</v>
      </c>
      <c r="B117" s="229" t="s">
        <v>101</v>
      </c>
      <c r="C117" s="230" t="s">
        <v>102</v>
      </c>
      <c r="D117" s="229" t="s">
        <v>101</v>
      </c>
      <c r="E117" s="230" t="s">
        <v>103</v>
      </c>
      <c r="F117" s="229" t="s">
        <v>101</v>
      </c>
      <c r="G117" s="230" t="s">
        <v>103</v>
      </c>
      <c r="H117" s="229" t="s">
        <v>101</v>
      </c>
      <c r="I117" s="230" t="s">
        <v>103</v>
      </c>
      <c r="J117" s="190"/>
    </row>
    <row r="118" spans="1:10" s="36" customFormat="1" ht="23.55" customHeight="1" x14ac:dyDescent="0.25">
      <c r="A118" s="76" t="s">
        <v>104</v>
      </c>
      <c r="B118" s="231">
        <v>0</v>
      </c>
      <c r="C118" s="232" t="str">
        <f>C14</f>
        <v/>
      </c>
      <c r="D118" s="231">
        <v>0</v>
      </c>
      <c r="E118" s="232" t="str">
        <f>E14</f>
        <v/>
      </c>
      <c r="F118" s="231">
        <v>0</v>
      </c>
      <c r="G118" s="232" t="str">
        <f>G14</f>
        <v/>
      </c>
      <c r="H118" s="231">
        <v>0</v>
      </c>
      <c r="I118" s="232" t="str">
        <f>I14</f>
        <v/>
      </c>
      <c r="J118" s="186"/>
    </row>
    <row r="119" spans="1:10" s="36" customFormat="1" ht="23.55" customHeight="1" x14ac:dyDescent="0.25">
      <c r="A119" s="76" t="s">
        <v>62</v>
      </c>
      <c r="B119" s="231">
        <v>0</v>
      </c>
      <c r="C119" s="233" t="str">
        <f>C62</f>
        <v/>
      </c>
      <c r="D119" s="231">
        <v>0</v>
      </c>
      <c r="E119" s="233" t="str">
        <f>E62</f>
        <v/>
      </c>
      <c r="F119" s="231">
        <v>0</v>
      </c>
      <c r="G119" s="233" t="str">
        <f>G62</f>
        <v/>
      </c>
      <c r="H119" s="231">
        <v>0</v>
      </c>
      <c r="I119" s="233" t="str">
        <f>I62</f>
        <v/>
      </c>
      <c r="J119" s="186"/>
    </row>
    <row r="120" spans="1:10" s="36" customFormat="1" ht="23.55" customHeight="1" x14ac:dyDescent="0.25">
      <c r="A120" s="76" t="s">
        <v>68</v>
      </c>
      <c r="B120" s="231">
        <v>0</v>
      </c>
      <c r="C120" s="234" t="str">
        <f>C83</f>
        <v/>
      </c>
      <c r="D120" s="231">
        <v>0</v>
      </c>
      <c r="E120" s="234" t="str">
        <f>E83</f>
        <v/>
      </c>
      <c r="F120" s="231">
        <v>0</v>
      </c>
      <c r="G120" s="234" t="str">
        <f>G83</f>
        <v/>
      </c>
      <c r="H120" s="231">
        <v>0</v>
      </c>
      <c r="I120" s="234" t="str">
        <f>I83</f>
        <v/>
      </c>
      <c r="J120" s="186"/>
    </row>
    <row r="121" spans="1:10" s="75" customFormat="1" ht="28.2" customHeight="1" x14ac:dyDescent="0.25">
      <c r="A121" s="95" t="s">
        <v>105</v>
      </c>
      <c r="B121" s="235">
        <v>0</v>
      </c>
      <c r="C121" s="236">
        <f>SUM(C118:C120)</f>
        <v>0</v>
      </c>
      <c r="D121" s="235">
        <v>0</v>
      </c>
      <c r="E121" s="236">
        <f>SUM(E118:E120)</f>
        <v>0</v>
      </c>
      <c r="F121" s="235">
        <v>0</v>
      </c>
      <c r="G121" s="236">
        <f>SUM(G118:G120)</f>
        <v>0</v>
      </c>
      <c r="H121" s="235">
        <v>0</v>
      </c>
      <c r="I121" s="237">
        <f>SUM(I118:I120)</f>
        <v>0</v>
      </c>
      <c r="J121" s="186"/>
    </row>
    <row r="122" spans="1:10" s="21" customFormat="1" ht="32.4" customHeight="1" x14ac:dyDescent="0.3">
      <c r="A122" s="79" t="s">
        <v>106</v>
      </c>
      <c r="B122" s="238"/>
      <c r="C122" s="81"/>
      <c r="D122" s="238"/>
      <c r="E122" s="81"/>
      <c r="F122" s="238"/>
      <c r="G122" s="81"/>
      <c r="H122" s="238"/>
      <c r="I122" s="81"/>
      <c r="J122" s="190"/>
    </row>
    <row r="123" spans="1:10" s="36" customFormat="1" ht="24" customHeight="1" x14ac:dyDescent="0.25">
      <c r="A123" s="77" t="s">
        <v>107</v>
      </c>
      <c r="B123" s="239"/>
      <c r="C123" s="78"/>
      <c r="D123" s="239"/>
      <c r="E123" s="78"/>
      <c r="F123" s="239"/>
      <c r="G123" s="78"/>
      <c r="H123" s="239"/>
      <c r="I123" s="78"/>
      <c r="J123" s="186"/>
    </row>
    <row r="124" spans="1:10" s="36" customFormat="1" ht="24" customHeight="1" x14ac:dyDescent="0.25">
      <c r="A124" s="77" t="s">
        <v>108</v>
      </c>
      <c r="B124" s="239"/>
      <c r="C124" s="78"/>
      <c r="D124" s="239"/>
      <c r="E124" s="78"/>
      <c r="F124" s="239"/>
      <c r="G124" s="78"/>
      <c r="H124" s="239"/>
      <c r="I124" s="78"/>
      <c r="J124" s="186"/>
    </row>
    <row r="125" spans="1:10" s="75" customFormat="1" ht="24" customHeight="1" x14ac:dyDescent="0.25">
      <c r="A125" s="82" t="s">
        <v>109</v>
      </c>
      <c r="B125" s="239"/>
      <c r="C125" s="78"/>
      <c r="D125" s="239"/>
      <c r="E125" s="78"/>
      <c r="F125" s="239"/>
      <c r="G125" s="78"/>
      <c r="H125" s="239"/>
      <c r="I125" s="78"/>
      <c r="J125" s="186"/>
    </row>
    <row r="126" spans="1:10" s="21" customFormat="1" ht="36" customHeight="1" x14ac:dyDescent="0.25">
      <c r="A126" s="80" t="s">
        <v>110</v>
      </c>
      <c r="B126" s="238"/>
      <c r="C126" s="240"/>
      <c r="D126" s="238"/>
      <c r="E126" s="240"/>
      <c r="F126" s="238"/>
      <c r="G126" s="240"/>
      <c r="H126" s="238"/>
      <c r="I126" s="240"/>
      <c r="J126" s="190"/>
    </row>
    <row r="127" spans="1:10" s="36" customFormat="1" ht="23.55" customHeight="1" x14ac:dyDescent="0.25">
      <c r="A127" s="77" t="s">
        <v>111</v>
      </c>
      <c r="B127" s="239"/>
      <c r="C127" s="158"/>
      <c r="D127" s="239"/>
      <c r="E127" s="158"/>
      <c r="F127" s="239"/>
      <c r="G127" s="158"/>
      <c r="H127" s="239"/>
      <c r="I127" s="158"/>
      <c r="J127" s="186"/>
    </row>
    <row r="128" spans="1:10" s="36" customFormat="1" ht="23.55" customHeight="1" x14ac:dyDescent="0.25">
      <c r="A128" s="77" t="s">
        <v>112</v>
      </c>
      <c r="B128" s="239"/>
      <c r="C128" s="158"/>
      <c r="D128" s="239"/>
      <c r="E128" s="158"/>
      <c r="F128" s="239"/>
      <c r="G128" s="158"/>
      <c r="H128" s="239"/>
      <c r="I128" s="158"/>
      <c r="J128" s="186"/>
    </row>
    <row r="129" spans="1:11" s="36" customFormat="1" ht="23.55" customHeight="1" x14ac:dyDescent="0.25">
      <c r="A129" s="77" t="s">
        <v>32</v>
      </c>
      <c r="B129" s="239"/>
      <c r="C129" s="158"/>
      <c r="D129" s="239"/>
      <c r="E129" s="158"/>
      <c r="F129" s="239"/>
      <c r="G129" s="158"/>
      <c r="H129" s="239"/>
      <c r="I129" s="158"/>
      <c r="J129" s="186"/>
    </row>
    <row r="130" spans="1:11" ht="89.4" customHeight="1" x14ac:dyDescent="0.25">
      <c r="A130" s="157" t="s">
        <v>113</v>
      </c>
      <c r="B130" s="241"/>
      <c r="C130" s="242"/>
      <c r="D130" s="241"/>
      <c r="E130" s="242"/>
      <c r="F130" s="241"/>
      <c r="G130" s="242"/>
      <c r="H130" s="241"/>
      <c r="I130" s="242"/>
      <c r="J130" s="208"/>
      <c r="K130" s="23"/>
    </row>
    <row r="131" spans="1:11" s="36" customFormat="1" ht="25.05" customHeight="1" x14ac:dyDescent="0.25">
      <c r="A131" s="85" t="s">
        <v>114</v>
      </c>
      <c r="B131" s="243"/>
      <c r="C131" s="243"/>
      <c r="D131" s="243"/>
      <c r="E131" s="243"/>
      <c r="F131" s="243"/>
      <c r="G131" s="243"/>
      <c r="H131" s="243"/>
      <c r="I131" s="243"/>
      <c r="J131" s="173"/>
    </row>
    <row r="132" spans="1:11" s="36" customFormat="1" ht="25.05" customHeight="1" x14ac:dyDescent="0.25">
      <c r="A132" s="86" t="s">
        <v>115</v>
      </c>
      <c r="B132" s="244"/>
      <c r="C132" s="245"/>
      <c r="D132" s="244"/>
      <c r="E132" s="245"/>
      <c r="F132" s="244"/>
      <c r="G132" s="245"/>
      <c r="H132" s="244"/>
      <c r="I132" s="245"/>
      <c r="J132" s="173"/>
    </row>
    <row r="133" spans="1:11" ht="47.4" customHeight="1" x14ac:dyDescent="0.3">
      <c r="A133" s="7" t="s">
        <v>116</v>
      </c>
      <c r="B133" s="246"/>
      <c r="C133" s="246"/>
      <c r="D133" s="246"/>
      <c r="E133" s="246"/>
      <c r="F133" s="246"/>
      <c r="G133" s="246"/>
      <c r="H133" s="246"/>
      <c r="I133" s="247"/>
    </row>
    <row r="134" spans="1:11" s="36" customFormat="1" ht="25.05" customHeight="1" x14ac:dyDescent="0.25">
      <c r="A134" s="83" t="s">
        <v>117</v>
      </c>
      <c r="B134" s="248" t="s">
        <v>118</v>
      </c>
      <c r="C134" s="247"/>
      <c r="D134" s="248" t="s">
        <v>118</v>
      </c>
      <c r="E134" s="247"/>
      <c r="F134" s="248" t="s">
        <v>118</v>
      </c>
      <c r="G134" s="247"/>
      <c r="H134" s="248" t="s">
        <v>118</v>
      </c>
      <c r="I134" s="249"/>
      <c r="J134" s="173"/>
    </row>
    <row r="135" spans="1:11" s="36" customFormat="1" ht="25.05" customHeight="1" x14ac:dyDescent="0.25">
      <c r="A135" s="84" t="s">
        <v>119</v>
      </c>
      <c r="B135" s="250"/>
      <c r="C135" s="249"/>
      <c r="D135" s="250"/>
      <c r="E135" s="249"/>
      <c r="F135" s="250"/>
      <c r="G135" s="249"/>
      <c r="H135" s="250"/>
      <c r="I135" s="249"/>
      <c r="J135" s="173"/>
    </row>
    <row r="136" spans="1:11" s="36" customFormat="1" ht="25.05" customHeight="1" x14ac:dyDescent="0.25">
      <c r="A136" s="84" t="s">
        <v>120</v>
      </c>
      <c r="B136" s="250"/>
      <c r="C136" s="249"/>
      <c r="D136" s="250"/>
      <c r="E136" s="249"/>
      <c r="F136" s="250"/>
      <c r="G136" s="249"/>
      <c r="H136" s="250"/>
      <c r="I136" s="249"/>
      <c r="J136" s="173"/>
    </row>
    <row r="137" spans="1:11" s="36" customFormat="1" ht="25.05" customHeight="1" x14ac:dyDescent="0.25">
      <c r="A137" s="87" t="s">
        <v>121</v>
      </c>
      <c r="B137" s="250"/>
      <c r="C137" s="249"/>
      <c r="D137" s="250"/>
      <c r="E137" s="249"/>
      <c r="F137" s="250"/>
      <c r="G137" s="249"/>
      <c r="H137" s="250"/>
      <c r="I137" s="249"/>
      <c r="J137" s="173"/>
    </row>
    <row r="138" spans="1:11" s="36" customFormat="1" ht="32.4" customHeight="1" x14ac:dyDescent="0.25">
      <c r="A138" s="87" t="s">
        <v>122</v>
      </c>
      <c r="B138" s="250"/>
      <c r="C138" s="249"/>
      <c r="D138" s="250"/>
      <c r="E138" s="249"/>
      <c r="F138" s="250"/>
      <c r="G138" s="249"/>
      <c r="H138" s="250"/>
      <c r="I138" s="249"/>
      <c r="J138" s="173"/>
    </row>
    <row r="139" spans="1:11" s="36" customFormat="1" ht="32.4" customHeight="1" x14ac:dyDescent="0.25">
      <c r="A139" s="88" t="s">
        <v>123</v>
      </c>
      <c r="B139" s="251"/>
      <c r="C139" s="249"/>
      <c r="D139" s="251"/>
      <c r="E139" s="249"/>
      <c r="F139" s="251"/>
      <c r="G139" s="249"/>
      <c r="H139" s="251"/>
      <c r="I139" s="249"/>
      <c r="J139" s="173"/>
    </row>
    <row r="140" spans="1:11" s="36" customFormat="1" ht="25.05" customHeight="1" thickBot="1" x14ac:dyDescent="0.3">
      <c r="A140" s="89" t="s">
        <v>124</v>
      </c>
      <c r="B140" s="252"/>
      <c r="C140" s="253"/>
      <c r="D140" s="252"/>
      <c r="E140" s="249"/>
      <c r="F140" s="252"/>
      <c r="G140" s="249"/>
      <c r="H140" s="252"/>
      <c r="I140" s="249"/>
      <c r="J140" s="173"/>
    </row>
    <row r="141" spans="1:11" s="36" customFormat="1" ht="24" customHeight="1" thickTop="1" x14ac:dyDescent="0.25">
      <c r="A141" s="90" t="s">
        <v>125</v>
      </c>
      <c r="B141" s="254">
        <f>SUM(B135:B140)</f>
        <v>0</v>
      </c>
      <c r="C141" s="249"/>
      <c r="D141" s="254">
        <f>SUM(D135:D140)</f>
        <v>0</v>
      </c>
      <c r="E141" s="249"/>
      <c r="F141" s="254">
        <f>SUM(F135:F140)</f>
        <v>0</v>
      </c>
      <c r="G141" s="249"/>
      <c r="H141" s="254">
        <f>SUM(H135:H140)</f>
        <v>0</v>
      </c>
      <c r="I141" s="249"/>
      <c r="J141" s="173"/>
    </row>
    <row r="142" spans="1:11" s="36" customFormat="1" ht="24" customHeight="1" x14ac:dyDescent="0.25">
      <c r="A142" s="91" t="s">
        <v>126</v>
      </c>
      <c r="B142" s="250"/>
      <c r="C142" s="249"/>
      <c r="D142" s="250"/>
      <c r="E142" s="249"/>
      <c r="F142" s="250"/>
      <c r="G142" s="249"/>
      <c r="H142" s="250"/>
      <c r="I142" s="249"/>
      <c r="J142" s="173"/>
    </row>
    <row r="143" spans="1:11" s="36" customFormat="1" ht="24" customHeight="1" x14ac:dyDescent="0.25">
      <c r="A143" s="91" t="s">
        <v>127</v>
      </c>
      <c r="B143" s="255">
        <f>SUM(B141:B142)</f>
        <v>0</v>
      </c>
      <c r="C143" s="249"/>
      <c r="D143" s="255">
        <f>SUM(D141:D142)</f>
        <v>0</v>
      </c>
      <c r="E143" s="249"/>
      <c r="F143" s="255">
        <f>SUM(F141:F142)</f>
        <v>0</v>
      </c>
      <c r="G143" s="249"/>
      <c r="H143" s="255">
        <f>SUM(H141:H142)</f>
        <v>0</v>
      </c>
      <c r="I143" s="249"/>
      <c r="J143" s="173"/>
    </row>
    <row r="144" spans="1:11" ht="48" customHeight="1" x14ac:dyDescent="0.3">
      <c r="A144" s="6" t="s">
        <v>128</v>
      </c>
      <c r="B144" s="256"/>
      <c r="C144" s="247"/>
      <c r="D144" s="256"/>
      <c r="E144" s="247"/>
      <c r="F144" s="256"/>
      <c r="G144" s="247"/>
      <c r="H144" s="256"/>
      <c r="I144" s="247"/>
    </row>
    <row r="145" spans="1:10" s="36" customFormat="1" ht="25.05" customHeight="1" x14ac:dyDescent="0.25">
      <c r="A145" s="84" t="s">
        <v>129</v>
      </c>
      <c r="B145" s="250"/>
      <c r="C145" s="249"/>
      <c r="D145" s="250"/>
      <c r="E145" s="249"/>
      <c r="F145" s="250"/>
      <c r="G145" s="249"/>
      <c r="H145" s="250"/>
      <c r="I145" s="249"/>
      <c r="J145" s="173"/>
    </row>
    <row r="146" spans="1:10" s="36" customFormat="1" ht="25.05" customHeight="1" x14ac:dyDescent="0.25">
      <c r="A146" s="84" t="s">
        <v>130</v>
      </c>
      <c r="B146" s="250"/>
      <c r="C146" s="249"/>
      <c r="D146" s="250"/>
      <c r="E146" s="249"/>
      <c r="F146" s="250"/>
      <c r="G146" s="249"/>
      <c r="H146" s="250"/>
      <c r="I146" s="249"/>
      <c r="J146" s="173"/>
    </row>
    <row r="147" spans="1:10" s="36" customFormat="1" ht="25.05" customHeight="1" x14ac:dyDescent="0.25">
      <c r="A147" s="87" t="s">
        <v>131</v>
      </c>
      <c r="B147" s="250"/>
      <c r="C147" s="249"/>
      <c r="D147" s="250"/>
      <c r="E147" s="249"/>
      <c r="F147" s="250"/>
      <c r="G147" s="249"/>
      <c r="H147" s="250"/>
      <c r="I147" s="249"/>
      <c r="J147" s="173"/>
    </row>
    <row r="148" spans="1:10" s="36" customFormat="1" ht="32.4" customHeight="1" x14ac:dyDescent="0.25">
      <c r="A148" s="87" t="s">
        <v>132</v>
      </c>
      <c r="B148" s="250"/>
      <c r="C148" s="249"/>
      <c r="D148" s="250"/>
      <c r="E148" s="249"/>
      <c r="F148" s="250"/>
      <c r="G148" s="249"/>
      <c r="H148" s="250"/>
      <c r="I148" s="249"/>
      <c r="J148" s="173"/>
    </row>
    <row r="149" spans="1:10" s="36" customFormat="1" ht="32.4" customHeight="1" x14ac:dyDescent="0.25">
      <c r="A149" s="88" t="s">
        <v>123</v>
      </c>
      <c r="B149" s="257"/>
      <c r="C149" s="249"/>
      <c r="D149" s="257"/>
      <c r="E149" s="249"/>
      <c r="F149" s="257"/>
      <c r="G149" s="249"/>
      <c r="H149" s="257"/>
      <c r="I149" s="249"/>
      <c r="J149" s="173"/>
    </row>
    <row r="150" spans="1:10" s="36" customFormat="1" ht="25.05" customHeight="1" thickBot="1" x14ac:dyDescent="0.3">
      <c r="A150" s="92" t="s">
        <v>124</v>
      </c>
      <c r="B150" s="252"/>
      <c r="C150" s="249"/>
      <c r="D150" s="252"/>
      <c r="E150" s="249"/>
      <c r="F150" s="252"/>
      <c r="G150" s="249"/>
      <c r="H150" s="252"/>
      <c r="I150" s="249"/>
      <c r="J150" s="173"/>
    </row>
    <row r="151" spans="1:10" s="36" customFormat="1" ht="25.05" customHeight="1" thickTop="1" x14ac:dyDescent="0.25">
      <c r="A151" s="90" t="s">
        <v>133</v>
      </c>
      <c r="B151" s="254">
        <f>SUM(B145:B150)</f>
        <v>0</v>
      </c>
      <c r="C151" s="249"/>
      <c r="D151" s="254">
        <f>SUM(D145:D150)</f>
        <v>0</v>
      </c>
      <c r="E151" s="249"/>
      <c r="F151" s="254">
        <f>SUM(F145:F150)</f>
        <v>0</v>
      </c>
      <c r="G151" s="249"/>
      <c r="H151" s="254">
        <f>SUM(H145:H150)</f>
        <v>0</v>
      </c>
      <c r="I151" s="249"/>
      <c r="J151" s="173"/>
    </row>
    <row r="152" spans="1:10" s="36" customFormat="1" ht="25.05" customHeight="1" x14ac:dyDescent="0.25">
      <c r="A152" s="91" t="s">
        <v>126</v>
      </c>
      <c r="B152" s="250"/>
      <c r="C152" s="249"/>
      <c r="D152" s="250"/>
      <c r="E152" s="249"/>
      <c r="F152" s="250"/>
      <c r="G152" s="249"/>
      <c r="H152" s="250"/>
      <c r="I152" s="249"/>
      <c r="J152" s="173"/>
    </row>
    <row r="153" spans="1:10" s="36" customFormat="1" ht="25.05" customHeight="1" x14ac:dyDescent="0.25">
      <c r="A153" s="91" t="s">
        <v>134</v>
      </c>
      <c r="B153" s="255">
        <f>SUM(B151:B152)</f>
        <v>0</v>
      </c>
      <c r="C153" s="249"/>
      <c r="D153" s="255">
        <f>SUM(D151:D152)</f>
        <v>0</v>
      </c>
      <c r="E153" s="249"/>
      <c r="F153" s="255">
        <f>SUM(F151:F152)</f>
        <v>0</v>
      </c>
      <c r="G153" s="249"/>
      <c r="H153" s="255">
        <f>SUM(H151:H152)</f>
        <v>0</v>
      </c>
      <c r="I153" s="249"/>
      <c r="J153" s="173"/>
    </row>
    <row r="154" spans="1:10" ht="67.8" customHeight="1" x14ac:dyDescent="0.25">
      <c r="A154" s="145" t="s">
        <v>135</v>
      </c>
      <c r="B154" s="258"/>
      <c r="C154" s="259"/>
      <c r="D154" s="258"/>
      <c r="E154" s="259"/>
      <c r="F154" s="258"/>
      <c r="G154" s="259"/>
      <c r="H154" s="258"/>
      <c r="I154" s="259"/>
    </row>
    <row r="155" spans="1:10" s="36" customFormat="1" ht="35.4" customHeight="1" x14ac:dyDescent="0.25">
      <c r="A155" s="91" t="s">
        <v>136</v>
      </c>
      <c r="B155" s="251"/>
      <c r="C155" s="260"/>
      <c r="D155" s="251"/>
      <c r="E155" s="260"/>
      <c r="F155" s="251"/>
      <c r="G155" s="260"/>
      <c r="H155" s="251"/>
      <c r="I155" s="260"/>
      <c r="J155" s="173"/>
    </row>
    <row r="156" spans="1:10" s="36" customFormat="1" ht="32.4" customHeight="1" thickBot="1" x14ac:dyDescent="0.3">
      <c r="A156" s="93" t="s">
        <v>137</v>
      </c>
      <c r="B156" s="252"/>
      <c r="C156" s="260"/>
      <c r="D156" s="252"/>
      <c r="E156" s="260"/>
      <c r="F156" s="252"/>
      <c r="G156" s="260"/>
      <c r="H156" s="252"/>
      <c r="I156" s="260"/>
      <c r="J156" s="173"/>
    </row>
    <row r="157" spans="1:10" s="36" customFormat="1" ht="34.799999999999997" customHeight="1" thickTop="1" x14ac:dyDescent="0.25">
      <c r="A157" s="94" t="s">
        <v>138</v>
      </c>
      <c r="B157" s="254">
        <f>SUM(B155:B156)</f>
        <v>0</v>
      </c>
      <c r="C157" s="260"/>
      <c r="D157" s="254">
        <f>SUM(D155:D156)</f>
        <v>0</v>
      </c>
      <c r="E157" s="260"/>
      <c r="F157" s="254">
        <f>SUM(F155:F156)</f>
        <v>0</v>
      </c>
      <c r="G157" s="260"/>
      <c r="H157" s="254">
        <f>SUM(H155:H156)</f>
        <v>0</v>
      </c>
      <c r="I157" s="260"/>
      <c r="J157" s="173"/>
    </row>
    <row r="158" spans="1:10" s="36" customFormat="1" ht="24.45" customHeight="1" x14ac:dyDescent="0.25">
      <c r="A158" s="91" t="s">
        <v>126</v>
      </c>
      <c r="B158" s="250"/>
      <c r="C158" s="249"/>
      <c r="D158" s="250"/>
      <c r="E158" s="249"/>
      <c r="F158" s="250"/>
      <c r="G158" s="249"/>
      <c r="H158" s="250"/>
      <c r="I158" s="249"/>
      <c r="J158" s="173"/>
    </row>
    <row r="159" spans="1:10" s="36" customFormat="1" ht="30.6" customHeight="1" x14ac:dyDescent="0.25">
      <c r="A159" s="91" t="s">
        <v>139</v>
      </c>
      <c r="B159" s="255">
        <f>SUM(B157:B158)</f>
        <v>0</v>
      </c>
      <c r="C159" s="249"/>
      <c r="D159" s="255">
        <f>SUM(D157:D158)</f>
        <v>0</v>
      </c>
      <c r="E159" s="249"/>
      <c r="F159" s="255">
        <f>SUM(F157:F158)</f>
        <v>0</v>
      </c>
      <c r="G159" s="249"/>
      <c r="H159" s="255">
        <f>SUM(H157:H158)</f>
        <v>0</v>
      </c>
      <c r="I159" s="249"/>
      <c r="J159" s="173"/>
    </row>
    <row r="160" spans="1:10" s="43" customFormat="1" ht="40.200000000000003" customHeight="1" x14ac:dyDescent="0.25">
      <c r="A160" s="156" t="s">
        <v>140</v>
      </c>
      <c r="B160" s="261">
        <f>B111+B141+B151+B157</f>
        <v>0</v>
      </c>
      <c r="C160" s="245"/>
      <c r="D160" s="261">
        <f>D111+D141+D151+D157</f>
        <v>0</v>
      </c>
      <c r="E160" s="245"/>
      <c r="F160" s="261">
        <f>F111+F141+F151+F157</f>
        <v>0</v>
      </c>
      <c r="G160" s="245"/>
      <c r="H160" s="261">
        <f>H111+H141+H151+H157</f>
        <v>0</v>
      </c>
      <c r="I160" s="245"/>
      <c r="J160" s="176"/>
    </row>
    <row r="161" spans="1:10" s="43" customFormat="1" ht="36" customHeight="1" x14ac:dyDescent="0.25">
      <c r="A161" s="156" t="s">
        <v>141</v>
      </c>
      <c r="B161" s="262">
        <f>B115+B143+B153+B159</f>
        <v>0</v>
      </c>
      <c r="C161" s="245"/>
      <c r="D161" s="262">
        <f>D115+D143+D153+D159</f>
        <v>0</v>
      </c>
      <c r="E161" s="245"/>
      <c r="F161" s="262">
        <f>F115+F143+F153+F159</f>
        <v>0</v>
      </c>
      <c r="G161" s="245"/>
      <c r="H161" s="262">
        <f>H115+H143+H153+H159</f>
        <v>0</v>
      </c>
      <c r="I161" s="245"/>
      <c r="J161" s="176"/>
    </row>
    <row r="162" spans="1:10" ht="55.2" customHeight="1" x14ac:dyDescent="0.25">
      <c r="A162" s="24" t="s">
        <v>142</v>
      </c>
      <c r="B162" s="242"/>
      <c r="C162" s="242"/>
      <c r="D162" s="242"/>
      <c r="E162" s="242"/>
      <c r="F162" s="263"/>
      <c r="G162" s="242"/>
      <c r="H162" s="263"/>
      <c r="I162" s="242"/>
      <c r="J162" s="190"/>
    </row>
    <row r="163" spans="1:10" ht="163.80000000000001" customHeight="1" x14ac:dyDescent="0.25">
      <c r="A163" s="25"/>
      <c r="B163" s="242"/>
      <c r="C163" s="264"/>
      <c r="D163" s="264"/>
      <c r="E163" s="264"/>
      <c r="F163" s="264"/>
      <c r="G163" s="265"/>
      <c r="H163" s="266"/>
      <c r="I163" s="265"/>
    </row>
    <row r="164" spans="1:10" x14ac:dyDescent="0.25">
      <c r="B164" s="266"/>
      <c r="C164" s="266"/>
      <c r="D164" s="266"/>
      <c r="E164" s="266"/>
      <c r="F164" s="266"/>
      <c r="G164" s="266"/>
      <c r="H164" s="266"/>
      <c r="I164" s="266"/>
    </row>
    <row r="165" spans="1:10" x14ac:dyDescent="0.25">
      <c r="B165" s="266"/>
      <c r="C165" s="266"/>
      <c r="D165" s="266"/>
      <c r="E165" s="266"/>
      <c r="F165" s="266"/>
      <c r="G165" s="266"/>
      <c r="H165" s="266"/>
      <c r="I165" s="266"/>
    </row>
    <row r="166" spans="1:10" x14ac:dyDescent="0.25">
      <c r="B166" s="266"/>
      <c r="C166" s="266"/>
      <c r="D166" s="266"/>
      <c r="E166" s="266"/>
      <c r="F166" s="266"/>
      <c r="G166" s="266"/>
      <c r="H166" s="266"/>
      <c r="I166" s="266"/>
    </row>
    <row r="167" spans="1:10" x14ac:dyDescent="0.25">
      <c r="B167" s="266"/>
      <c r="C167" s="266"/>
      <c r="D167" s="266"/>
      <c r="E167" s="266"/>
      <c r="F167" s="266"/>
      <c r="G167" s="266"/>
      <c r="H167" s="266"/>
      <c r="I167" s="266"/>
    </row>
    <row r="168" spans="1:10" x14ac:dyDescent="0.25">
      <c r="B168" s="266"/>
      <c r="C168" s="266"/>
      <c r="D168" s="266"/>
      <c r="E168" s="266"/>
      <c r="F168" s="266"/>
      <c r="G168" s="266"/>
      <c r="H168" s="266"/>
      <c r="I168" s="266"/>
    </row>
    <row r="169" spans="1:10" x14ac:dyDescent="0.25">
      <c r="B169" s="266"/>
      <c r="C169" s="266"/>
      <c r="D169" s="266"/>
      <c r="E169" s="266"/>
      <c r="F169" s="266"/>
      <c r="G169" s="266"/>
      <c r="H169" s="266"/>
      <c r="I169" s="266"/>
    </row>
    <row r="170" spans="1:10" x14ac:dyDescent="0.25">
      <c r="B170" s="266"/>
      <c r="C170" s="266"/>
      <c r="D170" s="266"/>
      <c r="E170" s="266"/>
      <c r="F170" s="266"/>
      <c r="G170" s="266"/>
      <c r="H170" s="266"/>
      <c r="I170" s="266"/>
    </row>
    <row r="171" spans="1:10" x14ac:dyDescent="0.25">
      <c r="B171" s="266"/>
      <c r="C171" s="266"/>
      <c r="D171" s="266"/>
      <c r="E171" s="266"/>
      <c r="F171" s="266"/>
      <c r="G171" s="266"/>
      <c r="H171" s="266"/>
      <c r="I171" s="266"/>
    </row>
    <row r="172" spans="1:10" x14ac:dyDescent="0.25">
      <c r="B172" s="266"/>
      <c r="C172" s="266"/>
      <c r="D172" s="266"/>
      <c r="E172" s="266"/>
      <c r="F172" s="266"/>
      <c r="G172" s="266"/>
      <c r="H172" s="266"/>
      <c r="I172" s="266"/>
    </row>
    <row r="173" spans="1:10" x14ac:dyDescent="0.25">
      <c r="B173" s="266"/>
      <c r="C173" s="266"/>
      <c r="D173" s="266"/>
      <c r="E173" s="266"/>
      <c r="F173" s="266"/>
      <c r="G173" s="266"/>
      <c r="H173" s="266"/>
      <c r="I173" s="266"/>
    </row>
    <row r="174" spans="1:10" x14ac:dyDescent="0.25">
      <c r="B174" s="266"/>
      <c r="C174" s="266"/>
      <c r="D174" s="266"/>
      <c r="E174" s="266"/>
      <c r="F174" s="266"/>
      <c r="G174" s="266"/>
      <c r="H174" s="266"/>
      <c r="I174" s="266"/>
    </row>
    <row r="175" spans="1:10" x14ac:dyDescent="0.25">
      <c r="B175" s="266"/>
      <c r="C175" s="266"/>
      <c r="D175" s="266"/>
      <c r="E175" s="266"/>
      <c r="F175" s="266"/>
      <c r="G175" s="266"/>
      <c r="H175" s="266"/>
      <c r="I175" s="266"/>
    </row>
    <row r="176" spans="1:10" ht="47.4" customHeight="1" x14ac:dyDescent="0.25">
      <c r="B176" s="266"/>
      <c r="C176" s="266"/>
      <c r="D176" s="266"/>
      <c r="E176" s="266"/>
      <c r="F176" s="266"/>
      <c r="G176" s="266"/>
      <c r="H176" s="266"/>
      <c r="I176" s="266"/>
    </row>
    <row r="177" spans="2:9" ht="47.4" customHeight="1" x14ac:dyDescent="0.25">
      <c r="B177" s="266"/>
      <c r="C177" s="266"/>
      <c r="D177" s="266"/>
      <c r="E177" s="266"/>
      <c r="F177" s="266"/>
      <c r="G177" s="266"/>
      <c r="H177" s="266"/>
      <c r="I177" s="266"/>
    </row>
    <row r="178" spans="2:9" ht="47.4" customHeight="1" x14ac:dyDescent="0.25">
      <c r="B178" s="266"/>
      <c r="C178" s="266"/>
      <c r="D178" s="266"/>
      <c r="E178" s="266"/>
      <c r="F178" s="266"/>
      <c r="G178" s="266"/>
      <c r="H178" s="266"/>
      <c r="I178" s="266"/>
    </row>
    <row r="179" spans="2:9" x14ac:dyDescent="0.25">
      <c r="B179" s="266"/>
      <c r="C179" s="266"/>
      <c r="D179" s="266"/>
      <c r="E179" s="266"/>
      <c r="F179" s="266"/>
      <c r="G179" s="266"/>
      <c r="H179" s="266"/>
      <c r="I179" s="266"/>
    </row>
    <row r="180" spans="2:9" x14ac:dyDescent="0.25">
      <c r="B180" s="266"/>
      <c r="C180" s="266"/>
      <c r="D180" s="266"/>
      <c r="E180" s="266"/>
      <c r="F180" s="266"/>
      <c r="G180" s="266"/>
      <c r="H180" s="266"/>
      <c r="I180" s="266"/>
    </row>
    <row r="181" spans="2:9" x14ac:dyDescent="0.25">
      <c r="B181" s="266"/>
      <c r="C181" s="266"/>
      <c r="D181" s="266"/>
      <c r="E181" s="266"/>
      <c r="F181" s="266"/>
      <c r="G181" s="266"/>
      <c r="H181" s="266"/>
      <c r="I181" s="266"/>
    </row>
    <row r="182" spans="2:9" x14ac:dyDescent="0.25">
      <c r="B182" s="266"/>
      <c r="C182" s="266"/>
      <c r="D182" s="266"/>
      <c r="E182" s="266"/>
      <c r="F182" s="266"/>
      <c r="G182" s="266"/>
      <c r="H182" s="266"/>
      <c r="I182" s="266"/>
    </row>
    <row r="183" spans="2:9" x14ac:dyDescent="0.25">
      <c r="B183" s="266"/>
      <c r="C183" s="266"/>
      <c r="D183" s="266"/>
      <c r="E183" s="266"/>
      <c r="F183" s="266"/>
      <c r="G183" s="266"/>
      <c r="H183" s="266"/>
      <c r="I183" s="266"/>
    </row>
    <row r="184" spans="2:9" x14ac:dyDescent="0.25">
      <c r="B184" s="266"/>
      <c r="C184" s="266"/>
      <c r="D184" s="266"/>
      <c r="E184" s="266"/>
      <c r="F184" s="266"/>
      <c r="G184" s="266"/>
      <c r="H184" s="266"/>
      <c r="I184" s="266"/>
    </row>
    <row r="185" spans="2:9" x14ac:dyDescent="0.25">
      <c r="B185" s="266"/>
      <c r="C185" s="266"/>
      <c r="D185" s="266"/>
      <c r="E185" s="266"/>
      <c r="F185" s="266"/>
      <c r="G185" s="266"/>
      <c r="H185" s="266"/>
      <c r="I185" s="266"/>
    </row>
    <row r="186" spans="2:9" x14ac:dyDescent="0.25">
      <c r="B186" s="266"/>
      <c r="C186" s="266"/>
      <c r="D186" s="266"/>
      <c r="E186" s="266"/>
      <c r="F186" s="266"/>
      <c r="G186" s="266"/>
      <c r="H186" s="266"/>
      <c r="I186" s="266"/>
    </row>
    <row r="187" spans="2:9" x14ac:dyDescent="0.25">
      <c r="B187" s="266"/>
      <c r="C187" s="266"/>
      <c r="D187" s="266"/>
      <c r="E187" s="266"/>
      <c r="F187" s="266"/>
      <c r="G187" s="266"/>
      <c r="H187" s="266"/>
      <c r="I187" s="266"/>
    </row>
    <row r="188" spans="2:9" x14ac:dyDescent="0.25">
      <c r="B188" s="266"/>
      <c r="C188" s="266"/>
      <c r="D188" s="266"/>
      <c r="E188" s="266"/>
      <c r="F188" s="266"/>
      <c r="G188" s="266"/>
      <c r="H188" s="266"/>
      <c r="I188" s="266"/>
    </row>
    <row r="189" spans="2:9" x14ac:dyDescent="0.25">
      <c r="B189" s="266"/>
      <c r="C189" s="266"/>
      <c r="D189" s="266"/>
      <c r="E189" s="266"/>
      <c r="F189" s="266"/>
      <c r="G189" s="266"/>
      <c r="H189" s="266"/>
      <c r="I189" s="266"/>
    </row>
    <row r="190" spans="2:9" x14ac:dyDescent="0.25">
      <c r="B190" s="266"/>
      <c r="C190" s="266"/>
      <c r="D190" s="266"/>
      <c r="E190" s="266"/>
      <c r="F190" s="266"/>
      <c r="G190" s="266"/>
      <c r="H190" s="266"/>
      <c r="I190" s="266"/>
    </row>
    <row r="191" spans="2:9" x14ac:dyDescent="0.25">
      <c r="B191" s="266"/>
      <c r="C191" s="266"/>
      <c r="D191" s="266"/>
      <c r="E191" s="266"/>
      <c r="F191" s="266"/>
      <c r="G191" s="266"/>
      <c r="H191" s="266"/>
      <c r="I191" s="266"/>
    </row>
    <row r="192" spans="2:9" x14ac:dyDescent="0.25">
      <c r="B192" s="266"/>
      <c r="C192" s="266"/>
      <c r="D192" s="266"/>
      <c r="E192" s="266"/>
      <c r="F192" s="266"/>
      <c r="G192" s="266"/>
      <c r="H192" s="266"/>
      <c r="I192" s="266"/>
    </row>
    <row r="193" spans="2:9" x14ac:dyDescent="0.25">
      <c r="B193" s="266"/>
      <c r="C193" s="266"/>
      <c r="D193" s="266"/>
      <c r="E193" s="266"/>
      <c r="F193" s="266"/>
      <c r="G193" s="266"/>
      <c r="H193" s="266"/>
      <c r="I193" s="266"/>
    </row>
    <row r="194" spans="2:9" x14ac:dyDescent="0.25">
      <c r="B194" s="266"/>
      <c r="C194" s="266"/>
      <c r="D194" s="266"/>
      <c r="E194" s="266"/>
      <c r="F194" s="266"/>
      <c r="G194" s="266"/>
      <c r="H194" s="266"/>
      <c r="I194" s="266"/>
    </row>
    <row r="195" spans="2:9" x14ac:dyDescent="0.25">
      <c r="B195" s="266"/>
      <c r="C195" s="266"/>
      <c r="D195" s="266"/>
      <c r="E195" s="266"/>
      <c r="F195" s="266"/>
      <c r="G195" s="266"/>
      <c r="H195" s="266"/>
      <c r="I195" s="266"/>
    </row>
    <row r="196" spans="2:9" x14ac:dyDescent="0.25">
      <c r="B196" s="266"/>
      <c r="C196" s="266"/>
      <c r="D196" s="266"/>
      <c r="E196" s="266"/>
      <c r="F196" s="266"/>
      <c r="G196" s="266"/>
      <c r="H196" s="266"/>
      <c r="I196" s="266"/>
    </row>
    <row r="197" spans="2:9" x14ac:dyDescent="0.25">
      <c r="B197" s="266"/>
      <c r="C197" s="266"/>
      <c r="D197" s="266"/>
      <c r="E197" s="266"/>
      <c r="F197" s="266"/>
      <c r="G197" s="266"/>
      <c r="H197" s="266"/>
      <c r="I197" s="266"/>
    </row>
    <row r="198" spans="2:9" x14ac:dyDescent="0.25">
      <c r="B198" s="266"/>
      <c r="C198" s="266"/>
      <c r="D198" s="266"/>
      <c r="E198" s="266"/>
      <c r="F198" s="266"/>
      <c r="G198" s="266"/>
      <c r="H198" s="266"/>
      <c r="I198" s="266"/>
    </row>
    <row r="199" spans="2:9" x14ac:dyDescent="0.25">
      <c r="B199" s="266"/>
      <c r="C199" s="266"/>
      <c r="D199" s="266"/>
      <c r="E199" s="266"/>
      <c r="F199" s="266"/>
      <c r="G199" s="266"/>
      <c r="H199" s="266"/>
      <c r="I199" s="266"/>
    </row>
    <row r="200" spans="2:9" x14ac:dyDescent="0.25">
      <c r="B200" s="266"/>
      <c r="C200" s="266"/>
      <c r="D200" s="266"/>
      <c r="E200" s="266"/>
      <c r="F200" s="266"/>
      <c r="G200" s="266"/>
      <c r="H200" s="266"/>
      <c r="I200" s="266"/>
    </row>
    <row r="201" spans="2:9" x14ac:dyDescent="0.25">
      <c r="B201" s="266"/>
      <c r="C201" s="266"/>
      <c r="D201" s="266"/>
      <c r="E201" s="266"/>
      <c r="F201" s="266"/>
      <c r="G201" s="266"/>
      <c r="H201" s="266"/>
      <c r="I201" s="266"/>
    </row>
    <row r="202" spans="2:9" x14ac:dyDescent="0.25">
      <c r="B202" s="266"/>
      <c r="C202" s="266"/>
      <c r="D202" s="266"/>
      <c r="E202" s="266"/>
      <c r="F202" s="266"/>
      <c r="G202" s="266"/>
      <c r="H202" s="266"/>
      <c r="I202" s="266"/>
    </row>
    <row r="203" spans="2:9" x14ac:dyDescent="0.25">
      <c r="B203" s="266"/>
      <c r="C203" s="266"/>
      <c r="D203" s="266"/>
      <c r="E203" s="266"/>
      <c r="F203" s="266"/>
      <c r="G203" s="266"/>
      <c r="H203" s="266"/>
      <c r="I203" s="266"/>
    </row>
    <row r="204" spans="2:9" x14ac:dyDescent="0.25">
      <c r="B204" s="266"/>
      <c r="C204" s="266"/>
      <c r="D204" s="266"/>
      <c r="E204" s="266"/>
      <c r="F204" s="266"/>
      <c r="G204" s="266"/>
      <c r="H204" s="266"/>
      <c r="I204" s="266"/>
    </row>
    <row r="205" spans="2:9" x14ac:dyDescent="0.25">
      <c r="B205" s="266"/>
      <c r="C205" s="266"/>
      <c r="D205" s="266"/>
      <c r="E205" s="266"/>
      <c r="F205" s="266"/>
      <c r="G205" s="266"/>
      <c r="H205" s="266"/>
      <c r="I205" s="266"/>
    </row>
    <row r="206" spans="2:9" x14ac:dyDescent="0.25">
      <c r="B206" s="266"/>
      <c r="C206" s="266"/>
      <c r="D206" s="266"/>
      <c r="E206" s="266"/>
      <c r="F206" s="266"/>
      <c r="G206" s="266"/>
      <c r="H206" s="266"/>
      <c r="I206" s="266"/>
    </row>
    <row r="207" spans="2:9" x14ac:dyDescent="0.25">
      <c r="B207" s="266"/>
      <c r="C207" s="266"/>
      <c r="D207" s="266"/>
      <c r="E207" s="266"/>
      <c r="F207" s="266"/>
      <c r="G207" s="266"/>
      <c r="H207" s="266"/>
      <c r="I207" s="266"/>
    </row>
    <row r="208" spans="2:9" x14ac:dyDescent="0.25">
      <c r="B208" s="266"/>
      <c r="C208" s="266"/>
      <c r="D208" s="266"/>
      <c r="E208" s="266"/>
      <c r="F208" s="266"/>
      <c r="G208" s="266"/>
      <c r="H208" s="266"/>
      <c r="I208" s="266"/>
    </row>
    <row r="209" spans="2:9" x14ac:dyDescent="0.25">
      <c r="B209" s="266"/>
      <c r="C209" s="266"/>
      <c r="D209" s="266"/>
      <c r="E209" s="266"/>
      <c r="F209" s="266"/>
      <c r="G209" s="266"/>
      <c r="H209" s="266"/>
      <c r="I209" s="266"/>
    </row>
    <row r="210" spans="2:9" x14ac:dyDescent="0.25">
      <c r="B210" s="266"/>
      <c r="C210" s="266"/>
      <c r="D210" s="266"/>
      <c r="E210" s="266"/>
      <c r="F210" s="266"/>
      <c r="G210" s="266"/>
      <c r="H210" s="266"/>
      <c r="I210" s="266"/>
    </row>
    <row r="211" spans="2:9" x14ac:dyDescent="0.25">
      <c r="B211" s="266"/>
      <c r="C211" s="266"/>
      <c r="D211" s="266"/>
      <c r="E211" s="266"/>
      <c r="F211" s="266"/>
      <c r="G211" s="266"/>
      <c r="H211" s="266"/>
      <c r="I211" s="266"/>
    </row>
    <row r="212" spans="2:9" x14ac:dyDescent="0.25">
      <c r="B212" s="266"/>
      <c r="C212" s="266"/>
      <c r="D212" s="266"/>
      <c r="E212" s="266"/>
      <c r="F212" s="266"/>
      <c r="G212" s="266"/>
      <c r="H212" s="266"/>
      <c r="I212" s="266"/>
    </row>
    <row r="213" spans="2:9" x14ac:dyDescent="0.25">
      <c r="B213" s="266"/>
      <c r="C213" s="266"/>
      <c r="D213" s="266"/>
      <c r="E213" s="266"/>
      <c r="F213" s="266"/>
      <c r="G213" s="266"/>
      <c r="H213" s="266"/>
      <c r="I213" s="266"/>
    </row>
    <row r="214" spans="2:9" x14ac:dyDescent="0.25">
      <c r="B214" s="266"/>
      <c r="C214" s="266"/>
      <c r="D214" s="266"/>
      <c r="E214" s="266"/>
      <c r="F214" s="266"/>
      <c r="G214" s="266"/>
      <c r="H214" s="266"/>
      <c r="I214" s="266"/>
    </row>
    <row r="215" spans="2:9" x14ac:dyDescent="0.25">
      <c r="B215" s="266"/>
      <c r="C215" s="266"/>
      <c r="D215" s="266"/>
      <c r="E215" s="266"/>
      <c r="F215" s="266"/>
      <c r="G215" s="266"/>
      <c r="H215" s="266"/>
      <c r="I215" s="266"/>
    </row>
    <row r="216" spans="2:9" x14ac:dyDescent="0.25">
      <c r="B216" s="266"/>
      <c r="C216" s="266"/>
      <c r="D216" s="266"/>
      <c r="E216" s="266"/>
      <c r="F216" s="266"/>
      <c r="G216" s="266"/>
      <c r="H216" s="266"/>
      <c r="I216" s="266"/>
    </row>
    <row r="217" spans="2:9" x14ac:dyDescent="0.25">
      <c r="B217" s="266"/>
      <c r="C217" s="266"/>
      <c r="D217" s="266"/>
      <c r="E217" s="266"/>
      <c r="F217" s="266"/>
      <c r="G217" s="266"/>
      <c r="H217" s="266"/>
      <c r="I217" s="266"/>
    </row>
    <row r="218" spans="2:9" x14ac:dyDescent="0.25">
      <c r="B218" s="266"/>
      <c r="C218" s="266"/>
      <c r="D218" s="266"/>
      <c r="E218" s="266"/>
      <c r="F218" s="266"/>
      <c r="G218" s="266"/>
      <c r="H218" s="266"/>
      <c r="I218" s="266"/>
    </row>
    <row r="219" spans="2:9" x14ac:dyDescent="0.25">
      <c r="B219" s="266"/>
      <c r="C219" s="266"/>
      <c r="D219" s="266"/>
      <c r="E219" s="266"/>
      <c r="F219" s="266"/>
      <c r="G219" s="266"/>
      <c r="H219" s="266"/>
      <c r="I219" s="266"/>
    </row>
    <row r="220" spans="2:9" x14ac:dyDescent="0.25">
      <c r="B220" s="266"/>
      <c r="C220" s="266"/>
      <c r="D220" s="266"/>
      <c r="E220" s="266"/>
      <c r="F220" s="266"/>
      <c r="G220" s="266"/>
      <c r="H220" s="266"/>
      <c r="I220" s="266"/>
    </row>
    <row r="221" spans="2:9" x14ac:dyDescent="0.25">
      <c r="B221" s="266"/>
      <c r="C221" s="266"/>
      <c r="D221" s="266"/>
      <c r="E221" s="266"/>
      <c r="F221" s="266"/>
      <c r="G221" s="266"/>
      <c r="H221" s="266"/>
      <c r="I221" s="266"/>
    </row>
    <row r="222" spans="2:9" x14ac:dyDescent="0.25">
      <c r="B222" s="266"/>
      <c r="C222" s="266"/>
      <c r="D222" s="266"/>
      <c r="E222" s="266"/>
      <c r="F222" s="266"/>
      <c r="G222" s="266"/>
      <c r="H222" s="266"/>
      <c r="I222" s="266"/>
    </row>
    <row r="223" spans="2:9" x14ac:dyDescent="0.25">
      <c r="B223" s="266"/>
      <c r="C223" s="266"/>
      <c r="D223" s="266"/>
      <c r="E223" s="266"/>
      <c r="F223" s="266"/>
      <c r="G223" s="266"/>
      <c r="H223" s="266"/>
      <c r="I223" s="266"/>
    </row>
    <row r="224" spans="2:9" x14ac:dyDescent="0.25">
      <c r="B224" s="266"/>
      <c r="C224" s="266"/>
      <c r="D224" s="266"/>
      <c r="E224" s="266"/>
      <c r="F224" s="266"/>
      <c r="G224" s="266"/>
      <c r="H224" s="266"/>
      <c r="I224" s="266"/>
    </row>
    <row r="225" spans="2:9" x14ac:dyDescent="0.25">
      <c r="B225" s="266"/>
      <c r="C225" s="266"/>
      <c r="D225" s="266"/>
      <c r="E225" s="266"/>
      <c r="F225" s="266"/>
      <c r="G225" s="266"/>
      <c r="H225" s="266"/>
      <c r="I225" s="266"/>
    </row>
    <row r="226" spans="2:9" x14ac:dyDescent="0.25">
      <c r="B226" s="266"/>
      <c r="C226" s="266"/>
      <c r="D226" s="266"/>
      <c r="E226" s="266"/>
      <c r="F226" s="266"/>
      <c r="G226" s="266"/>
      <c r="H226" s="266"/>
      <c r="I226" s="266"/>
    </row>
    <row r="227" spans="2:9" x14ac:dyDescent="0.25">
      <c r="B227" s="266"/>
      <c r="C227" s="266"/>
      <c r="D227" s="266"/>
      <c r="E227" s="266"/>
      <c r="F227" s="266"/>
      <c r="G227" s="266"/>
      <c r="H227" s="266"/>
      <c r="I227" s="266"/>
    </row>
    <row r="228" spans="2:9" x14ac:dyDescent="0.25">
      <c r="B228" s="266"/>
      <c r="C228" s="266"/>
      <c r="D228" s="266"/>
      <c r="E228" s="266"/>
      <c r="F228" s="266"/>
      <c r="G228" s="266"/>
      <c r="H228" s="266"/>
      <c r="I228" s="266"/>
    </row>
    <row r="229" spans="2:9" x14ac:dyDescent="0.25">
      <c r="B229" s="266"/>
      <c r="C229" s="266"/>
      <c r="D229" s="266"/>
      <c r="E229" s="266"/>
      <c r="F229" s="266"/>
      <c r="G229" s="266"/>
      <c r="H229" s="266"/>
      <c r="I229" s="266"/>
    </row>
    <row r="230" spans="2:9" x14ac:dyDescent="0.25">
      <c r="B230" s="266"/>
      <c r="C230" s="266"/>
      <c r="D230" s="266"/>
      <c r="E230" s="266"/>
      <c r="F230" s="266"/>
      <c r="G230" s="266"/>
      <c r="H230" s="266"/>
      <c r="I230" s="266"/>
    </row>
    <row r="231" spans="2:9" x14ac:dyDescent="0.25">
      <c r="B231" s="266"/>
      <c r="C231" s="266"/>
      <c r="D231" s="266"/>
      <c r="E231" s="266"/>
      <c r="F231" s="266"/>
      <c r="G231" s="266"/>
      <c r="H231" s="266"/>
      <c r="I231" s="266"/>
    </row>
    <row r="232" spans="2:9" x14ac:dyDescent="0.25">
      <c r="B232" s="266"/>
      <c r="C232" s="266"/>
      <c r="D232" s="266"/>
      <c r="E232" s="266"/>
      <c r="F232" s="266"/>
      <c r="G232" s="266"/>
      <c r="H232" s="266"/>
      <c r="I232" s="266"/>
    </row>
    <row r="233" spans="2:9" x14ac:dyDescent="0.25">
      <c r="B233" s="266"/>
      <c r="C233" s="266"/>
      <c r="D233" s="266"/>
      <c r="E233" s="266"/>
      <c r="F233" s="266"/>
      <c r="G233" s="266"/>
      <c r="H233" s="266"/>
      <c r="I233" s="266"/>
    </row>
    <row r="234" spans="2:9" x14ac:dyDescent="0.25">
      <c r="B234" s="266"/>
      <c r="C234" s="266"/>
      <c r="D234" s="266"/>
      <c r="E234" s="266"/>
      <c r="F234" s="266"/>
      <c r="G234" s="266"/>
      <c r="H234" s="266"/>
      <c r="I234" s="266"/>
    </row>
    <row r="235" spans="2:9" x14ac:dyDescent="0.25">
      <c r="B235" s="266"/>
      <c r="C235" s="266"/>
      <c r="D235" s="266"/>
      <c r="E235" s="266"/>
      <c r="F235" s="266"/>
      <c r="G235" s="266"/>
      <c r="H235" s="266"/>
      <c r="I235" s="266"/>
    </row>
    <row r="236" spans="2:9" x14ac:dyDescent="0.25">
      <c r="B236" s="266"/>
      <c r="C236" s="266"/>
      <c r="D236" s="266"/>
      <c r="E236" s="266"/>
      <c r="F236" s="266"/>
      <c r="G236" s="266"/>
      <c r="H236" s="266"/>
      <c r="I236" s="266"/>
    </row>
    <row r="237" spans="2:9" x14ac:dyDescent="0.25">
      <c r="B237" s="266"/>
      <c r="C237" s="266"/>
      <c r="D237" s="266"/>
      <c r="E237" s="266"/>
      <c r="F237" s="266"/>
      <c r="G237" s="266"/>
      <c r="H237" s="266"/>
      <c r="I237" s="266"/>
    </row>
    <row r="238" spans="2:9" x14ac:dyDescent="0.25">
      <c r="B238" s="266"/>
      <c r="C238" s="266"/>
      <c r="D238" s="266"/>
      <c r="E238" s="266"/>
      <c r="F238" s="266"/>
      <c r="G238" s="266"/>
      <c r="H238" s="266"/>
      <c r="I238" s="266"/>
    </row>
    <row r="239" spans="2:9" x14ac:dyDescent="0.25">
      <c r="B239" s="266"/>
      <c r="C239" s="266"/>
      <c r="D239" s="266"/>
      <c r="E239" s="266"/>
      <c r="F239" s="266"/>
      <c r="G239" s="266"/>
      <c r="H239" s="266"/>
      <c r="I239" s="266"/>
    </row>
    <row r="240" spans="2:9" x14ac:dyDescent="0.25">
      <c r="B240" s="266"/>
      <c r="C240" s="266"/>
      <c r="D240" s="266"/>
      <c r="E240" s="266"/>
      <c r="F240" s="266"/>
      <c r="G240" s="266"/>
      <c r="H240" s="266"/>
      <c r="I240" s="266"/>
    </row>
    <row r="241" spans="2:9" x14ac:dyDescent="0.25">
      <c r="B241" s="266"/>
      <c r="C241" s="266"/>
      <c r="D241" s="266"/>
      <c r="E241" s="266"/>
      <c r="F241" s="266"/>
      <c r="G241" s="266"/>
      <c r="H241" s="266"/>
      <c r="I241" s="266"/>
    </row>
    <row r="242" spans="2:9" x14ac:dyDescent="0.25">
      <c r="B242" s="266"/>
      <c r="C242" s="266"/>
      <c r="D242" s="266"/>
      <c r="E242" s="266"/>
      <c r="F242" s="266"/>
      <c r="G242" s="266"/>
      <c r="H242" s="266"/>
      <c r="I242" s="266"/>
    </row>
    <row r="243" spans="2:9" x14ac:dyDescent="0.25">
      <c r="B243" s="266"/>
      <c r="C243" s="266"/>
      <c r="D243" s="266"/>
      <c r="E243" s="266"/>
      <c r="F243" s="266"/>
      <c r="G243" s="266"/>
      <c r="H243" s="266"/>
      <c r="I243" s="266"/>
    </row>
    <row r="244" spans="2:9" x14ac:dyDescent="0.25">
      <c r="B244" s="266"/>
      <c r="C244" s="266"/>
      <c r="D244" s="266"/>
      <c r="E244" s="266"/>
      <c r="F244" s="266"/>
      <c r="G244" s="266"/>
      <c r="H244" s="266"/>
      <c r="I244" s="266"/>
    </row>
    <row r="245" spans="2:9" x14ac:dyDescent="0.25">
      <c r="B245" s="266"/>
      <c r="C245" s="266"/>
      <c r="D245" s="266"/>
      <c r="E245" s="266"/>
      <c r="F245" s="266"/>
      <c r="G245" s="266"/>
      <c r="H245" s="266"/>
      <c r="I245" s="266"/>
    </row>
    <row r="246" spans="2:9" x14ac:dyDescent="0.25">
      <c r="B246" s="266"/>
      <c r="C246" s="266"/>
      <c r="D246" s="266"/>
      <c r="E246" s="266"/>
      <c r="F246" s="266"/>
      <c r="G246" s="266"/>
      <c r="H246" s="266"/>
      <c r="I246" s="266"/>
    </row>
    <row r="247" spans="2:9" x14ac:dyDescent="0.25">
      <c r="B247" s="266"/>
      <c r="C247" s="266"/>
      <c r="D247" s="266"/>
      <c r="E247" s="266"/>
      <c r="F247" s="266"/>
      <c r="G247" s="266"/>
      <c r="H247" s="266"/>
      <c r="I247" s="266"/>
    </row>
    <row r="248" spans="2:9" x14ac:dyDescent="0.25">
      <c r="B248" s="266"/>
      <c r="C248" s="266"/>
      <c r="D248" s="266"/>
      <c r="E248" s="266"/>
      <c r="F248" s="266"/>
      <c r="G248" s="266"/>
      <c r="H248" s="266"/>
      <c r="I248" s="266"/>
    </row>
    <row r="249" spans="2:9" x14ac:dyDescent="0.25">
      <c r="B249" s="266"/>
      <c r="C249" s="266"/>
      <c r="D249" s="266"/>
      <c r="E249" s="266"/>
      <c r="F249" s="266"/>
      <c r="G249" s="266"/>
      <c r="H249" s="266"/>
      <c r="I249" s="266"/>
    </row>
    <row r="250" spans="2:9" x14ac:dyDescent="0.25">
      <c r="B250" s="266"/>
      <c r="C250" s="266"/>
      <c r="D250" s="266"/>
      <c r="E250" s="266"/>
      <c r="F250" s="266"/>
      <c r="G250" s="266"/>
      <c r="H250" s="266"/>
      <c r="I250" s="266"/>
    </row>
    <row r="251" spans="2:9" x14ac:dyDescent="0.25">
      <c r="B251" s="266"/>
      <c r="C251" s="266"/>
      <c r="D251" s="266"/>
      <c r="E251" s="266"/>
      <c r="F251" s="266"/>
      <c r="G251" s="266"/>
      <c r="H251" s="266"/>
      <c r="I251" s="266"/>
    </row>
    <row r="252" spans="2:9" x14ac:dyDescent="0.25">
      <c r="B252" s="266"/>
      <c r="C252" s="266"/>
      <c r="D252" s="266"/>
      <c r="E252" s="266"/>
      <c r="F252" s="266"/>
      <c r="G252" s="266"/>
      <c r="H252" s="266"/>
      <c r="I252" s="266"/>
    </row>
    <row r="253" spans="2:9" x14ac:dyDescent="0.25">
      <c r="B253" s="266"/>
      <c r="C253" s="266"/>
      <c r="D253" s="266"/>
      <c r="E253" s="266"/>
      <c r="F253" s="266"/>
      <c r="G253" s="266"/>
      <c r="H253" s="266"/>
      <c r="I253" s="266"/>
    </row>
    <row r="254" spans="2:9" x14ac:dyDescent="0.25">
      <c r="B254" s="266"/>
      <c r="C254" s="266"/>
      <c r="D254" s="266"/>
      <c r="E254" s="266"/>
      <c r="F254" s="266"/>
      <c r="G254" s="266"/>
      <c r="H254" s="266"/>
      <c r="I254" s="266"/>
    </row>
    <row r="255" spans="2:9" x14ac:dyDescent="0.25">
      <c r="B255" s="266"/>
      <c r="C255" s="266"/>
      <c r="D255" s="266"/>
      <c r="E255" s="266"/>
      <c r="F255" s="266"/>
      <c r="G255" s="266"/>
      <c r="H255" s="266"/>
      <c r="I255" s="266"/>
    </row>
    <row r="256" spans="2:9" x14ac:dyDescent="0.25">
      <c r="B256" s="266"/>
      <c r="C256" s="266"/>
      <c r="D256" s="266"/>
      <c r="E256" s="266"/>
      <c r="F256" s="266"/>
      <c r="G256" s="266"/>
      <c r="H256" s="266"/>
      <c r="I256" s="266"/>
    </row>
    <row r="257" spans="2:9" x14ac:dyDescent="0.25">
      <c r="B257" s="266"/>
      <c r="C257" s="266"/>
      <c r="D257" s="266"/>
      <c r="E257" s="266"/>
      <c r="F257" s="266"/>
      <c r="G257" s="266"/>
      <c r="H257" s="266"/>
      <c r="I257" s="266"/>
    </row>
    <row r="258" spans="2:9" x14ac:dyDescent="0.25">
      <c r="B258" s="266"/>
      <c r="C258" s="266"/>
      <c r="D258" s="266"/>
      <c r="E258" s="266"/>
      <c r="F258" s="266"/>
      <c r="G258" s="266"/>
      <c r="H258" s="266"/>
      <c r="I258" s="266"/>
    </row>
    <row r="259" spans="2:9" x14ac:dyDescent="0.25">
      <c r="B259" s="266"/>
      <c r="C259" s="266"/>
      <c r="D259" s="266"/>
      <c r="E259" s="266"/>
      <c r="F259" s="266"/>
      <c r="G259" s="266"/>
      <c r="H259" s="266"/>
      <c r="I259" s="266"/>
    </row>
    <row r="260" spans="2:9" x14ac:dyDescent="0.25">
      <c r="B260" s="266"/>
      <c r="C260" s="266"/>
      <c r="D260" s="266"/>
      <c r="E260" s="266"/>
      <c r="F260" s="266"/>
      <c r="G260" s="266"/>
      <c r="H260" s="266"/>
      <c r="I260" s="266"/>
    </row>
    <row r="261" spans="2:9" x14ac:dyDescent="0.25">
      <c r="B261" s="266"/>
      <c r="C261" s="266"/>
      <c r="D261" s="266"/>
      <c r="E261" s="266"/>
      <c r="F261" s="266"/>
      <c r="G261" s="266"/>
      <c r="H261" s="266"/>
      <c r="I261" s="266"/>
    </row>
    <row r="262" spans="2:9" x14ac:dyDescent="0.25">
      <c r="B262" s="266"/>
      <c r="C262" s="266"/>
      <c r="D262" s="266"/>
      <c r="E262" s="266"/>
      <c r="F262" s="266"/>
      <c r="G262" s="266"/>
      <c r="H262" s="266"/>
      <c r="I262" s="266"/>
    </row>
    <row r="263" spans="2:9" x14ac:dyDescent="0.25">
      <c r="B263" s="266"/>
      <c r="C263" s="266"/>
      <c r="D263" s="266"/>
      <c r="E263" s="266"/>
      <c r="F263" s="266"/>
      <c r="G263" s="266"/>
      <c r="H263" s="266"/>
      <c r="I263" s="266"/>
    </row>
    <row r="264" spans="2:9" x14ac:dyDescent="0.25">
      <c r="B264" s="266"/>
      <c r="C264" s="266"/>
      <c r="D264" s="266"/>
      <c r="E264" s="266"/>
      <c r="F264" s="266"/>
      <c r="G264" s="266"/>
      <c r="H264" s="266"/>
      <c r="I264" s="266"/>
    </row>
    <row r="265" spans="2:9" x14ac:dyDescent="0.25">
      <c r="B265" s="266"/>
      <c r="C265" s="266"/>
      <c r="D265" s="266"/>
      <c r="E265" s="266"/>
      <c r="F265" s="266"/>
      <c r="G265" s="266"/>
      <c r="H265" s="266"/>
      <c r="I265" s="266"/>
    </row>
    <row r="266" spans="2:9" x14ac:dyDescent="0.25">
      <c r="B266" s="266"/>
      <c r="C266" s="266"/>
      <c r="D266" s="266"/>
      <c r="E266" s="266"/>
      <c r="F266" s="266"/>
      <c r="G266" s="266"/>
      <c r="H266" s="266"/>
      <c r="I266" s="266"/>
    </row>
    <row r="267" spans="2:9" x14ac:dyDescent="0.25">
      <c r="B267" s="266"/>
      <c r="C267" s="266"/>
      <c r="D267" s="266"/>
      <c r="E267" s="266"/>
      <c r="F267" s="266"/>
      <c r="G267" s="266"/>
      <c r="H267" s="266"/>
      <c r="I267" s="266"/>
    </row>
    <row r="268" spans="2:9" x14ac:dyDescent="0.25">
      <c r="B268" s="266"/>
      <c r="C268" s="266"/>
      <c r="D268" s="266"/>
      <c r="E268" s="266"/>
      <c r="F268" s="266"/>
      <c r="G268" s="266"/>
      <c r="H268" s="266"/>
      <c r="I268" s="266"/>
    </row>
    <row r="269" spans="2:9" x14ac:dyDescent="0.25">
      <c r="B269" s="266"/>
      <c r="C269" s="266"/>
      <c r="D269" s="266"/>
      <c r="E269" s="266"/>
      <c r="F269" s="266"/>
      <c r="G269" s="266"/>
      <c r="H269" s="266"/>
      <c r="I269" s="266"/>
    </row>
    <row r="270" spans="2:9" x14ac:dyDescent="0.25">
      <c r="B270" s="266"/>
      <c r="C270" s="266"/>
      <c r="D270" s="266"/>
      <c r="E270" s="266"/>
      <c r="F270" s="266"/>
      <c r="G270" s="266"/>
      <c r="H270" s="266"/>
      <c r="I270" s="266"/>
    </row>
    <row r="271" spans="2:9" x14ac:dyDescent="0.25">
      <c r="B271" s="266"/>
      <c r="C271" s="266"/>
      <c r="D271" s="266"/>
      <c r="E271" s="266"/>
      <c r="F271" s="266"/>
      <c r="G271" s="266"/>
      <c r="H271" s="266"/>
      <c r="I271" s="266"/>
    </row>
    <row r="272" spans="2:9" x14ac:dyDescent="0.25">
      <c r="B272" s="266"/>
      <c r="C272" s="266"/>
      <c r="D272" s="266"/>
      <c r="E272" s="266"/>
      <c r="F272" s="266"/>
      <c r="G272" s="266"/>
      <c r="H272" s="266"/>
      <c r="I272" s="266"/>
    </row>
    <row r="273" spans="2:9" x14ac:dyDescent="0.25">
      <c r="B273" s="266"/>
      <c r="C273" s="266"/>
      <c r="D273" s="266"/>
      <c r="E273" s="266"/>
      <c r="F273" s="266"/>
      <c r="G273" s="266"/>
      <c r="H273" s="266"/>
      <c r="I273" s="266"/>
    </row>
    <row r="274" spans="2:9" x14ac:dyDescent="0.25">
      <c r="B274" s="266"/>
      <c r="C274" s="266"/>
      <c r="D274" s="266"/>
      <c r="E274" s="266"/>
      <c r="F274" s="266"/>
      <c r="G274" s="266"/>
      <c r="H274" s="266"/>
      <c r="I274" s="266"/>
    </row>
    <row r="275" spans="2:9" x14ac:dyDescent="0.25">
      <c r="B275" s="266"/>
      <c r="C275" s="266"/>
      <c r="D275" s="266"/>
      <c r="E275" s="266"/>
      <c r="F275" s="266"/>
      <c r="G275" s="266"/>
      <c r="H275" s="266"/>
      <c r="I275" s="266"/>
    </row>
    <row r="276" spans="2:9" x14ac:dyDescent="0.25">
      <c r="B276" s="266"/>
      <c r="C276" s="266"/>
      <c r="D276" s="266"/>
      <c r="E276" s="266"/>
      <c r="F276" s="266"/>
      <c r="G276" s="266"/>
      <c r="H276" s="266"/>
      <c r="I276" s="266"/>
    </row>
    <row r="277" spans="2:9" x14ac:dyDescent="0.25">
      <c r="B277" s="266"/>
      <c r="C277" s="266"/>
      <c r="D277" s="266"/>
      <c r="E277" s="266"/>
      <c r="F277" s="266"/>
      <c r="G277" s="266"/>
      <c r="H277" s="266"/>
      <c r="I277" s="266"/>
    </row>
    <row r="278" spans="2:9" x14ac:dyDescent="0.25">
      <c r="B278" s="266"/>
      <c r="C278" s="266"/>
      <c r="D278" s="266"/>
      <c r="E278" s="266"/>
      <c r="F278" s="266"/>
      <c r="G278" s="266"/>
      <c r="H278" s="266"/>
      <c r="I278" s="266"/>
    </row>
    <row r="279" spans="2:9" x14ac:dyDescent="0.25">
      <c r="B279" s="266"/>
      <c r="C279" s="266"/>
      <c r="D279" s="266"/>
      <c r="E279" s="266"/>
      <c r="F279" s="266"/>
      <c r="G279" s="266"/>
      <c r="H279" s="266"/>
      <c r="I279" s="266"/>
    </row>
    <row r="280" spans="2:9" x14ac:dyDescent="0.25">
      <c r="B280" s="266"/>
      <c r="C280" s="266"/>
      <c r="D280" s="266"/>
      <c r="E280" s="266"/>
      <c r="F280" s="266"/>
      <c r="G280" s="266"/>
      <c r="H280" s="266"/>
      <c r="I280" s="266"/>
    </row>
    <row r="281" spans="2:9" x14ac:dyDescent="0.25">
      <c r="B281" s="266"/>
      <c r="C281" s="266"/>
      <c r="D281" s="266"/>
      <c r="E281" s="266"/>
      <c r="F281" s="266"/>
      <c r="G281" s="266"/>
      <c r="H281" s="266"/>
      <c r="I281" s="266"/>
    </row>
    <row r="282" spans="2:9" x14ac:dyDescent="0.25">
      <c r="B282" s="266"/>
      <c r="C282" s="266"/>
      <c r="D282" s="266"/>
      <c r="E282" s="266"/>
      <c r="F282" s="266"/>
      <c r="G282" s="266"/>
      <c r="H282" s="266"/>
      <c r="I282" s="266"/>
    </row>
    <row r="283" spans="2:9" x14ac:dyDescent="0.25">
      <c r="B283" s="266"/>
      <c r="C283" s="266"/>
      <c r="D283" s="266"/>
      <c r="E283" s="266"/>
      <c r="F283" s="266"/>
      <c r="G283" s="266"/>
      <c r="H283" s="266"/>
      <c r="I283" s="266"/>
    </row>
    <row r="284" spans="2:9" x14ac:dyDescent="0.25">
      <c r="B284" s="266"/>
      <c r="C284" s="266"/>
      <c r="D284" s="266"/>
      <c r="E284" s="266"/>
      <c r="F284" s="266"/>
      <c r="G284" s="266"/>
      <c r="H284" s="266"/>
      <c r="I284" s="266"/>
    </row>
    <row r="285" spans="2:9" x14ac:dyDescent="0.25">
      <c r="B285" s="266"/>
      <c r="C285" s="266"/>
      <c r="D285" s="266"/>
      <c r="E285" s="266"/>
      <c r="F285" s="266"/>
      <c r="G285" s="266"/>
      <c r="H285" s="266"/>
      <c r="I285" s="266"/>
    </row>
    <row r="286" spans="2:9" x14ac:dyDescent="0.25">
      <c r="B286" s="266"/>
      <c r="C286" s="266"/>
      <c r="D286" s="266"/>
      <c r="E286" s="266"/>
      <c r="F286" s="266"/>
      <c r="G286" s="266"/>
      <c r="H286" s="266"/>
      <c r="I286" s="266"/>
    </row>
    <row r="287" spans="2:9" x14ac:dyDescent="0.25">
      <c r="B287" s="266"/>
      <c r="C287" s="266"/>
      <c r="D287" s="266"/>
      <c r="E287" s="266"/>
      <c r="F287" s="266"/>
      <c r="G287" s="266"/>
      <c r="H287" s="266"/>
      <c r="I287" s="266"/>
    </row>
    <row r="288" spans="2:9" x14ac:dyDescent="0.25">
      <c r="B288" s="266"/>
      <c r="C288" s="266"/>
      <c r="D288" s="266"/>
      <c r="E288" s="266"/>
      <c r="F288" s="266"/>
      <c r="G288" s="266"/>
      <c r="H288" s="266"/>
      <c r="I288" s="266"/>
    </row>
    <row r="289" spans="2:9" x14ac:dyDescent="0.25">
      <c r="B289" s="266"/>
      <c r="C289" s="266"/>
      <c r="D289" s="266"/>
      <c r="E289" s="266"/>
      <c r="F289" s="266"/>
      <c r="G289" s="266"/>
      <c r="H289" s="266"/>
      <c r="I289" s="266"/>
    </row>
    <row r="290" spans="2:9" x14ac:dyDescent="0.25">
      <c r="B290" s="266"/>
      <c r="C290" s="266"/>
      <c r="D290" s="266"/>
      <c r="E290" s="266"/>
      <c r="F290" s="266"/>
      <c r="G290" s="266"/>
      <c r="H290" s="266"/>
      <c r="I290" s="266"/>
    </row>
    <row r="291" spans="2:9" x14ac:dyDescent="0.25">
      <c r="B291" s="266"/>
      <c r="C291" s="266"/>
      <c r="D291" s="266"/>
      <c r="E291" s="266"/>
      <c r="F291" s="266"/>
      <c r="G291" s="266"/>
      <c r="H291" s="266"/>
      <c r="I291" s="266"/>
    </row>
    <row r="292" spans="2:9" x14ac:dyDescent="0.25">
      <c r="B292" s="266"/>
      <c r="C292" s="266"/>
      <c r="D292" s="266"/>
      <c r="E292" s="266"/>
      <c r="F292" s="266"/>
      <c r="G292" s="266"/>
      <c r="H292" s="266"/>
      <c r="I292" s="266"/>
    </row>
    <row r="293" spans="2:9" x14ac:dyDescent="0.25">
      <c r="B293" s="266"/>
      <c r="C293" s="266"/>
      <c r="D293" s="266"/>
      <c r="E293" s="266"/>
      <c r="F293" s="266"/>
      <c r="G293" s="266"/>
      <c r="H293" s="266"/>
      <c r="I293" s="266"/>
    </row>
    <row r="294" spans="2:9" x14ac:dyDescent="0.25">
      <c r="B294" s="266"/>
      <c r="C294" s="266"/>
      <c r="D294" s="266"/>
      <c r="E294" s="266"/>
      <c r="F294" s="266"/>
      <c r="G294" s="266"/>
      <c r="H294" s="266"/>
      <c r="I294" s="266"/>
    </row>
    <row r="295" spans="2:9" x14ac:dyDescent="0.25">
      <c r="B295" s="266"/>
      <c r="C295" s="266"/>
      <c r="D295" s="266"/>
      <c r="E295" s="266"/>
      <c r="F295" s="266"/>
      <c r="G295" s="266"/>
      <c r="H295" s="266"/>
      <c r="I295" s="266"/>
    </row>
    <row r="296" spans="2:9" x14ac:dyDescent="0.25">
      <c r="B296" s="266"/>
      <c r="C296" s="266"/>
      <c r="D296" s="266"/>
      <c r="E296" s="266"/>
      <c r="F296" s="266"/>
      <c r="G296" s="266"/>
      <c r="H296" s="266"/>
      <c r="I296" s="266"/>
    </row>
    <row r="297" spans="2:9" x14ac:dyDescent="0.25">
      <c r="B297" s="266"/>
      <c r="C297" s="266"/>
      <c r="D297" s="266"/>
      <c r="E297" s="266"/>
      <c r="F297" s="266"/>
      <c r="G297" s="266"/>
      <c r="H297" s="266"/>
      <c r="I297" s="266"/>
    </row>
    <row r="298" spans="2:9" x14ac:dyDescent="0.25">
      <c r="B298" s="266"/>
      <c r="C298" s="266"/>
      <c r="D298" s="266"/>
      <c r="E298" s="266"/>
      <c r="F298" s="266"/>
      <c r="G298" s="266"/>
      <c r="H298" s="266"/>
      <c r="I298" s="266"/>
    </row>
    <row r="299" spans="2:9" x14ac:dyDescent="0.25">
      <c r="B299" s="266"/>
      <c r="C299" s="266"/>
      <c r="D299" s="266"/>
      <c r="E299" s="266"/>
      <c r="F299" s="266"/>
      <c r="G299" s="266"/>
      <c r="H299" s="266"/>
      <c r="I299" s="266"/>
    </row>
    <row r="300" spans="2:9" x14ac:dyDescent="0.25">
      <c r="B300" s="266"/>
      <c r="C300" s="266"/>
      <c r="D300" s="266"/>
      <c r="E300" s="266"/>
      <c r="F300" s="266"/>
      <c r="G300" s="266"/>
      <c r="H300" s="266"/>
      <c r="I300" s="266"/>
    </row>
    <row r="301" spans="2:9" x14ac:dyDescent="0.25">
      <c r="B301" s="266"/>
      <c r="C301" s="266"/>
      <c r="D301" s="266"/>
      <c r="E301" s="266"/>
      <c r="F301" s="266"/>
      <c r="G301" s="266"/>
      <c r="H301" s="266"/>
      <c r="I301" s="266"/>
    </row>
    <row r="302" spans="2:9" x14ac:dyDescent="0.25">
      <c r="B302" s="266"/>
      <c r="C302" s="266"/>
      <c r="D302" s="266"/>
      <c r="E302" s="266"/>
      <c r="F302" s="266"/>
      <c r="G302" s="266"/>
      <c r="H302" s="266"/>
      <c r="I302" s="266"/>
    </row>
    <row r="303" spans="2:9" x14ac:dyDescent="0.25">
      <c r="B303" s="266"/>
      <c r="C303" s="266"/>
      <c r="D303" s="266"/>
      <c r="E303" s="266"/>
      <c r="F303" s="266"/>
      <c r="G303" s="266"/>
      <c r="H303" s="266"/>
      <c r="I303" s="266"/>
    </row>
    <row r="304" spans="2:9" x14ac:dyDescent="0.25">
      <c r="B304" s="266"/>
      <c r="C304" s="266"/>
      <c r="D304" s="266"/>
      <c r="E304" s="266"/>
      <c r="F304" s="266"/>
      <c r="G304" s="266"/>
      <c r="H304" s="266"/>
      <c r="I304" s="266"/>
    </row>
    <row r="305" spans="2:9" x14ac:dyDescent="0.25">
      <c r="B305" s="266"/>
      <c r="C305" s="266"/>
      <c r="D305" s="266"/>
      <c r="E305" s="266"/>
      <c r="F305" s="266"/>
      <c r="G305" s="266"/>
      <c r="H305" s="266"/>
      <c r="I305" s="266"/>
    </row>
    <row r="306" spans="2:9" x14ac:dyDescent="0.25">
      <c r="B306" s="266"/>
      <c r="C306" s="266"/>
      <c r="D306" s="266"/>
      <c r="E306" s="266"/>
      <c r="F306" s="266"/>
      <c r="G306" s="266"/>
      <c r="H306" s="266"/>
      <c r="I306" s="266"/>
    </row>
    <row r="307" spans="2:9" x14ac:dyDescent="0.25">
      <c r="B307" s="266"/>
      <c r="C307" s="266"/>
      <c r="D307" s="266"/>
      <c r="E307" s="266"/>
      <c r="F307" s="266"/>
      <c r="G307" s="266"/>
      <c r="H307" s="266"/>
      <c r="I307" s="266"/>
    </row>
    <row r="308" spans="2:9" x14ac:dyDescent="0.25">
      <c r="B308" s="266"/>
      <c r="C308" s="266"/>
      <c r="D308" s="266"/>
      <c r="E308" s="266"/>
      <c r="F308" s="266"/>
      <c r="G308" s="266"/>
      <c r="H308" s="266"/>
      <c r="I308" s="266"/>
    </row>
    <row r="309" spans="2:9" x14ac:dyDescent="0.25">
      <c r="B309" s="266"/>
      <c r="C309" s="266"/>
      <c r="D309" s="266"/>
      <c r="E309" s="266"/>
      <c r="F309" s="266"/>
      <c r="G309" s="266"/>
      <c r="H309" s="266"/>
      <c r="I309" s="266"/>
    </row>
    <row r="310" spans="2:9" x14ac:dyDescent="0.25">
      <c r="B310" s="266"/>
      <c r="C310" s="266"/>
      <c r="D310" s="266"/>
      <c r="E310" s="266"/>
      <c r="F310" s="266"/>
      <c r="G310" s="266"/>
      <c r="H310" s="266"/>
      <c r="I310" s="266"/>
    </row>
    <row r="311" spans="2:9" x14ac:dyDescent="0.25">
      <c r="B311" s="266"/>
      <c r="C311" s="266"/>
      <c r="D311" s="266"/>
      <c r="E311" s="266"/>
      <c r="F311" s="266"/>
      <c r="G311" s="266"/>
      <c r="H311" s="266"/>
      <c r="I311" s="266"/>
    </row>
    <row r="312" spans="2:9" x14ac:dyDescent="0.25">
      <c r="B312" s="266"/>
      <c r="C312" s="266"/>
      <c r="D312" s="266"/>
      <c r="E312" s="266"/>
      <c r="F312" s="266"/>
      <c r="G312" s="266"/>
      <c r="H312" s="266"/>
      <c r="I312" s="266"/>
    </row>
    <row r="313" spans="2:9" x14ac:dyDescent="0.25">
      <c r="B313" s="266"/>
      <c r="C313" s="266"/>
      <c r="D313" s="266"/>
      <c r="E313" s="266"/>
      <c r="F313" s="266"/>
      <c r="G313" s="266"/>
      <c r="H313" s="266"/>
      <c r="I313" s="266"/>
    </row>
    <row r="314" spans="2:9" x14ac:dyDescent="0.25">
      <c r="B314" s="266"/>
      <c r="C314" s="266"/>
      <c r="D314" s="266"/>
      <c r="E314" s="266"/>
      <c r="F314" s="266"/>
      <c r="G314" s="266"/>
      <c r="H314" s="266"/>
      <c r="I314" s="266"/>
    </row>
    <row r="315" spans="2:9" x14ac:dyDescent="0.25">
      <c r="B315" s="266"/>
      <c r="C315" s="266"/>
      <c r="D315" s="266"/>
      <c r="E315" s="266"/>
      <c r="F315" s="266"/>
      <c r="G315" s="266"/>
      <c r="H315" s="266"/>
      <c r="I315" s="266"/>
    </row>
    <row r="316" spans="2:9" x14ac:dyDescent="0.25">
      <c r="B316" s="266"/>
      <c r="C316" s="266"/>
      <c r="D316" s="266"/>
      <c r="E316" s="266"/>
      <c r="F316" s="266"/>
      <c r="G316" s="266"/>
      <c r="H316" s="266"/>
      <c r="I316" s="266"/>
    </row>
    <row r="317" spans="2:9" x14ac:dyDescent="0.25">
      <c r="B317" s="266"/>
      <c r="C317" s="266"/>
      <c r="D317" s="266"/>
      <c r="E317" s="266"/>
      <c r="F317" s="266"/>
      <c r="G317" s="266"/>
      <c r="H317" s="266"/>
      <c r="I317" s="266"/>
    </row>
    <row r="318" spans="2:9" x14ac:dyDescent="0.25">
      <c r="B318" s="266"/>
      <c r="C318" s="266"/>
      <c r="D318" s="266"/>
      <c r="E318" s="266"/>
      <c r="F318" s="266"/>
      <c r="G318" s="266"/>
      <c r="H318" s="266"/>
      <c r="I318" s="266"/>
    </row>
    <row r="319" spans="2:9" x14ac:dyDescent="0.25">
      <c r="B319" s="266"/>
      <c r="C319" s="266"/>
      <c r="D319" s="266"/>
      <c r="E319" s="266"/>
      <c r="F319" s="266"/>
      <c r="G319" s="266"/>
      <c r="H319" s="266"/>
      <c r="I319" s="266"/>
    </row>
    <row r="320" spans="2:9" x14ac:dyDescent="0.25">
      <c r="B320" s="266"/>
      <c r="C320" s="266"/>
      <c r="D320" s="266"/>
      <c r="E320" s="266"/>
      <c r="F320" s="266"/>
      <c r="G320" s="266"/>
      <c r="H320" s="266"/>
      <c r="I320" s="266"/>
    </row>
    <row r="321" spans="2:9" x14ac:dyDescent="0.25">
      <c r="B321" s="266"/>
      <c r="C321" s="266"/>
      <c r="D321" s="266"/>
      <c r="E321" s="266"/>
      <c r="F321" s="266"/>
      <c r="G321" s="266"/>
      <c r="H321" s="266"/>
      <c r="I321" s="266"/>
    </row>
    <row r="322" spans="2:9" x14ac:dyDescent="0.25">
      <c r="B322" s="266"/>
      <c r="C322" s="266"/>
      <c r="D322" s="266"/>
      <c r="E322" s="266"/>
      <c r="F322" s="266"/>
      <c r="G322" s="266"/>
      <c r="H322" s="266"/>
      <c r="I322" s="266"/>
    </row>
    <row r="323" spans="2:9" x14ac:dyDescent="0.25">
      <c r="B323" s="266"/>
      <c r="C323" s="266"/>
      <c r="D323" s="266"/>
      <c r="E323" s="266"/>
      <c r="F323" s="266"/>
      <c r="G323" s="266"/>
      <c r="H323" s="266"/>
      <c r="I323" s="266"/>
    </row>
    <row r="324" spans="2:9" x14ac:dyDescent="0.25">
      <c r="B324" s="266"/>
      <c r="C324" s="266"/>
      <c r="D324" s="266"/>
      <c r="E324" s="266"/>
      <c r="F324" s="266"/>
      <c r="G324" s="266"/>
      <c r="H324" s="266"/>
      <c r="I324" s="266"/>
    </row>
    <row r="325" spans="2:9" x14ac:dyDescent="0.25">
      <c r="B325" s="266"/>
      <c r="C325" s="266"/>
      <c r="D325" s="266"/>
      <c r="E325" s="266"/>
      <c r="F325" s="266"/>
      <c r="G325" s="266"/>
      <c r="H325" s="266"/>
      <c r="I325" s="266"/>
    </row>
    <row r="326" spans="2:9" x14ac:dyDescent="0.25">
      <c r="B326" s="266"/>
      <c r="C326" s="266"/>
      <c r="D326" s="266"/>
      <c r="E326" s="266"/>
      <c r="F326" s="266"/>
      <c r="G326" s="266"/>
      <c r="H326" s="266"/>
      <c r="I326" s="266"/>
    </row>
    <row r="327" spans="2:9" x14ac:dyDescent="0.25">
      <c r="B327" s="266"/>
      <c r="C327" s="266"/>
      <c r="D327" s="266"/>
      <c r="E327" s="266"/>
      <c r="F327" s="266"/>
      <c r="G327" s="266"/>
      <c r="H327" s="266"/>
      <c r="I327" s="266"/>
    </row>
    <row r="328" spans="2:9" x14ac:dyDescent="0.25">
      <c r="B328" s="266"/>
      <c r="C328" s="266"/>
      <c r="D328" s="266"/>
      <c r="E328" s="266"/>
      <c r="F328" s="266"/>
      <c r="G328" s="266"/>
      <c r="H328" s="266"/>
      <c r="I328" s="266"/>
    </row>
    <row r="329" spans="2:9" x14ac:dyDescent="0.25">
      <c r="B329" s="266"/>
      <c r="C329" s="266"/>
      <c r="D329" s="266"/>
      <c r="E329" s="266"/>
      <c r="F329" s="266"/>
      <c r="G329" s="266"/>
      <c r="H329" s="266"/>
      <c r="I329" s="266"/>
    </row>
    <row r="330" spans="2:9" x14ac:dyDescent="0.25">
      <c r="B330" s="266"/>
      <c r="C330" s="266"/>
      <c r="D330" s="266"/>
      <c r="E330" s="266"/>
      <c r="F330" s="266"/>
      <c r="G330" s="266"/>
      <c r="H330" s="266"/>
      <c r="I330" s="266"/>
    </row>
    <row r="331" spans="2:9" x14ac:dyDescent="0.25">
      <c r="B331" s="266"/>
      <c r="C331" s="266"/>
      <c r="D331" s="266"/>
      <c r="E331" s="266"/>
      <c r="F331" s="266"/>
      <c r="G331" s="266"/>
      <c r="H331" s="266"/>
      <c r="I331" s="266"/>
    </row>
    <row r="332" spans="2:9" x14ac:dyDescent="0.25">
      <c r="B332" s="266"/>
      <c r="C332" s="266"/>
      <c r="D332" s="266"/>
      <c r="E332" s="266"/>
      <c r="F332" s="266"/>
      <c r="G332" s="266"/>
      <c r="H332" s="266"/>
      <c r="I332" s="266"/>
    </row>
    <row r="333" spans="2:9" x14ac:dyDescent="0.25">
      <c r="B333" s="266"/>
      <c r="C333" s="266"/>
      <c r="D333" s="266"/>
      <c r="E333" s="266"/>
      <c r="F333" s="266"/>
      <c r="G333" s="266"/>
      <c r="H333" s="266"/>
      <c r="I333" s="266"/>
    </row>
    <row r="334" spans="2:9" x14ac:dyDescent="0.25">
      <c r="B334" s="266"/>
      <c r="C334" s="266"/>
      <c r="D334" s="266"/>
      <c r="E334" s="266"/>
      <c r="F334" s="266"/>
      <c r="G334" s="266"/>
      <c r="H334" s="266"/>
      <c r="I334" s="266"/>
    </row>
    <row r="335" spans="2:9" x14ac:dyDescent="0.25">
      <c r="B335" s="266"/>
      <c r="C335" s="266"/>
      <c r="D335" s="266"/>
      <c r="E335" s="266"/>
      <c r="F335" s="266"/>
      <c r="G335" s="266"/>
      <c r="H335" s="266"/>
      <c r="I335" s="266"/>
    </row>
    <row r="336" spans="2:9" x14ac:dyDescent="0.25">
      <c r="B336" s="266"/>
      <c r="C336" s="266"/>
      <c r="D336" s="266"/>
      <c r="E336" s="266"/>
      <c r="F336" s="266"/>
      <c r="G336" s="266"/>
      <c r="H336" s="266"/>
      <c r="I336" s="266"/>
    </row>
    <row r="337" spans="2:9" x14ac:dyDescent="0.25">
      <c r="B337" s="266"/>
      <c r="C337" s="266"/>
      <c r="D337" s="266"/>
      <c r="E337" s="266"/>
      <c r="F337" s="266"/>
      <c r="G337" s="266"/>
      <c r="H337" s="266"/>
      <c r="I337" s="266"/>
    </row>
    <row r="338" spans="2:9" x14ac:dyDescent="0.25">
      <c r="B338" s="266"/>
      <c r="C338" s="266"/>
      <c r="D338" s="266"/>
      <c r="E338" s="266"/>
      <c r="F338" s="266"/>
      <c r="G338" s="266"/>
      <c r="H338" s="266"/>
      <c r="I338" s="266"/>
    </row>
    <row r="339" spans="2:9" x14ac:dyDescent="0.25">
      <c r="B339" s="266"/>
      <c r="C339" s="266"/>
      <c r="D339" s="266"/>
      <c r="E339" s="266"/>
      <c r="F339" s="266"/>
      <c r="G339" s="266"/>
      <c r="H339" s="266"/>
      <c r="I339" s="266"/>
    </row>
    <row r="340" spans="2:9" x14ac:dyDescent="0.25">
      <c r="B340" s="266"/>
      <c r="C340" s="266"/>
      <c r="D340" s="266"/>
      <c r="E340" s="266"/>
      <c r="F340" s="266"/>
      <c r="G340" s="266"/>
      <c r="H340" s="266"/>
      <c r="I340" s="266"/>
    </row>
    <row r="341" spans="2:9" x14ac:dyDescent="0.25">
      <c r="B341" s="266"/>
      <c r="C341" s="266"/>
      <c r="D341" s="266"/>
      <c r="E341" s="266"/>
      <c r="F341" s="266"/>
      <c r="G341" s="266"/>
      <c r="H341" s="266"/>
      <c r="I341" s="266"/>
    </row>
    <row r="342" spans="2:9" x14ac:dyDescent="0.25">
      <c r="B342" s="266"/>
      <c r="C342" s="266"/>
      <c r="D342" s="266"/>
      <c r="E342" s="266"/>
      <c r="F342" s="266"/>
      <c r="G342" s="266"/>
      <c r="H342" s="266"/>
      <c r="I342" s="266"/>
    </row>
    <row r="343" spans="2:9" x14ac:dyDescent="0.25">
      <c r="B343" s="266"/>
      <c r="C343" s="266"/>
      <c r="D343" s="266"/>
      <c r="E343" s="266"/>
      <c r="F343" s="266"/>
      <c r="G343" s="266"/>
      <c r="H343" s="266"/>
      <c r="I343" s="266"/>
    </row>
    <row r="344" spans="2:9" x14ac:dyDescent="0.25">
      <c r="B344" s="266"/>
      <c r="C344" s="266"/>
      <c r="D344" s="266"/>
      <c r="E344" s="266"/>
      <c r="F344" s="266"/>
      <c r="G344" s="266"/>
      <c r="H344" s="266"/>
      <c r="I344" s="266"/>
    </row>
    <row r="345" spans="2:9" x14ac:dyDescent="0.25">
      <c r="B345" s="266"/>
      <c r="C345" s="266"/>
      <c r="D345" s="266"/>
      <c r="E345" s="266"/>
      <c r="F345" s="266"/>
      <c r="G345" s="266"/>
      <c r="H345" s="266"/>
      <c r="I345" s="266"/>
    </row>
    <row r="346" spans="2:9" x14ac:dyDescent="0.25">
      <c r="B346" s="266"/>
      <c r="C346" s="266"/>
      <c r="D346" s="266"/>
      <c r="E346" s="266"/>
      <c r="F346" s="266"/>
      <c r="G346" s="266"/>
      <c r="H346" s="266"/>
      <c r="I346" s="266"/>
    </row>
    <row r="347" spans="2:9" x14ac:dyDescent="0.25">
      <c r="B347" s="266"/>
      <c r="C347" s="266"/>
      <c r="D347" s="266"/>
      <c r="E347" s="266"/>
      <c r="F347" s="266"/>
      <c r="G347" s="266"/>
      <c r="H347" s="266"/>
      <c r="I347" s="266"/>
    </row>
    <row r="348" spans="2:9" x14ac:dyDescent="0.25">
      <c r="B348" s="266"/>
      <c r="C348" s="266"/>
      <c r="D348" s="266"/>
      <c r="E348" s="266"/>
      <c r="F348" s="266"/>
      <c r="G348" s="266"/>
      <c r="H348" s="266"/>
      <c r="I348" s="266"/>
    </row>
    <row r="349" spans="2:9" x14ac:dyDescent="0.25">
      <c r="B349" s="266"/>
      <c r="C349" s="266"/>
      <c r="D349" s="266"/>
      <c r="E349" s="266"/>
      <c r="F349" s="266"/>
      <c r="G349" s="266"/>
      <c r="H349" s="266"/>
      <c r="I349" s="266"/>
    </row>
    <row r="350" spans="2:9" x14ac:dyDescent="0.25">
      <c r="B350" s="266"/>
      <c r="C350" s="266"/>
      <c r="D350" s="266"/>
      <c r="E350" s="266"/>
      <c r="F350" s="266"/>
      <c r="G350" s="266"/>
      <c r="H350" s="266"/>
      <c r="I350" s="266"/>
    </row>
    <row r="351" spans="2:9" x14ac:dyDescent="0.25">
      <c r="B351" s="266"/>
      <c r="C351" s="266"/>
      <c r="D351" s="266"/>
      <c r="E351" s="266"/>
      <c r="F351" s="266"/>
      <c r="G351" s="266"/>
      <c r="H351" s="266"/>
      <c r="I351" s="266"/>
    </row>
    <row r="352" spans="2:9" x14ac:dyDescent="0.25">
      <c r="B352" s="266"/>
      <c r="C352" s="266"/>
      <c r="D352" s="266"/>
      <c r="E352" s="266"/>
      <c r="F352" s="266"/>
      <c r="G352" s="266"/>
      <c r="H352" s="266"/>
      <c r="I352" s="266"/>
    </row>
    <row r="353" spans="2:9" x14ac:dyDescent="0.25">
      <c r="B353" s="266"/>
      <c r="C353" s="266"/>
      <c r="D353" s="266"/>
      <c r="E353" s="266"/>
      <c r="F353" s="266"/>
      <c r="G353" s="266"/>
      <c r="H353" s="266"/>
      <c r="I353" s="266"/>
    </row>
    <row r="354" spans="2:9" x14ac:dyDescent="0.25">
      <c r="B354" s="266"/>
      <c r="C354" s="266"/>
      <c r="D354" s="266"/>
      <c r="E354" s="266"/>
      <c r="F354" s="266"/>
      <c r="G354" s="266"/>
      <c r="H354" s="266"/>
      <c r="I354" s="266"/>
    </row>
    <row r="355" spans="2:9" x14ac:dyDescent="0.25">
      <c r="B355" s="266"/>
      <c r="C355" s="266"/>
      <c r="D355" s="266"/>
      <c r="E355" s="266"/>
      <c r="F355" s="266"/>
      <c r="G355" s="266"/>
      <c r="H355" s="266"/>
      <c r="I355" s="266"/>
    </row>
    <row r="356" spans="2:9" x14ac:dyDescent="0.25">
      <c r="B356" s="266"/>
      <c r="C356" s="266"/>
      <c r="D356" s="266"/>
      <c r="E356" s="266"/>
      <c r="F356" s="266"/>
      <c r="G356" s="266"/>
      <c r="H356" s="266"/>
      <c r="I356" s="266"/>
    </row>
    <row r="357" spans="2:9" x14ac:dyDescent="0.25">
      <c r="B357" s="266"/>
      <c r="C357" s="266"/>
      <c r="D357" s="266"/>
      <c r="E357" s="266"/>
      <c r="F357" s="266"/>
      <c r="G357" s="266"/>
      <c r="H357" s="266"/>
      <c r="I357" s="266"/>
    </row>
    <row r="358" spans="2:9" x14ac:dyDescent="0.25">
      <c r="B358" s="266"/>
      <c r="C358" s="266"/>
      <c r="D358" s="266"/>
      <c r="E358" s="266"/>
      <c r="F358" s="266"/>
      <c r="G358" s="266"/>
      <c r="H358" s="266"/>
      <c r="I358" s="266"/>
    </row>
    <row r="359" spans="2:9" x14ac:dyDescent="0.25">
      <c r="B359" s="266"/>
      <c r="C359" s="266"/>
      <c r="D359" s="266"/>
      <c r="E359" s="266"/>
      <c r="F359" s="266"/>
      <c r="G359" s="266"/>
      <c r="H359" s="266"/>
      <c r="I359" s="266"/>
    </row>
    <row r="360" spans="2:9" x14ac:dyDescent="0.25">
      <c r="B360" s="266"/>
      <c r="C360" s="266"/>
      <c r="D360" s="266"/>
      <c r="E360" s="266"/>
      <c r="F360" s="266"/>
      <c r="G360" s="266"/>
      <c r="H360" s="266"/>
      <c r="I360" s="266"/>
    </row>
    <row r="361" spans="2:9" x14ac:dyDescent="0.25">
      <c r="B361" s="266"/>
      <c r="C361" s="266"/>
      <c r="D361" s="266"/>
      <c r="E361" s="266"/>
      <c r="F361" s="266"/>
      <c r="G361" s="266"/>
      <c r="H361" s="266"/>
      <c r="I361" s="266"/>
    </row>
    <row r="362" spans="2:9" x14ac:dyDescent="0.25">
      <c r="B362" s="266"/>
      <c r="C362" s="266"/>
      <c r="D362" s="266"/>
      <c r="E362" s="266"/>
      <c r="F362" s="266"/>
      <c r="G362" s="266"/>
      <c r="H362" s="266"/>
      <c r="I362" s="266"/>
    </row>
    <row r="363" spans="2:9" x14ac:dyDescent="0.25">
      <c r="B363" s="266"/>
      <c r="C363" s="266"/>
      <c r="D363" s="266"/>
      <c r="E363" s="266"/>
      <c r="F363" s="266"/>
      <c r="G363" s="266"/>
      <c r="H363" s="266"/>
      <c r="I363" s="266"/>
    </row>
    <row r="364" spans="2:9" x14ac:dyDescent="0.25">
      <c r="B364" s="266"/>
      <c r="C364" s="266"/>
      <c r="D364" s="266"/>
      <c r="E364" s="266"/>
      <c r="F364" s="266"/>
      <c r="G364" s="266"/>
      <c r="H364" s="266"/>
      <c r="I364" s="266"/>
    </row>
    <row r="365" spans="2:9" x14ac:dyDescent="0.25">
      <c r="B365" s="266"/>
      <c r="C365" s="266"/>
      <c r="D365" s="266"/>
      <c r="E365" s="266"/>
      <c r="F365" s="266"/>
      <c r="G365" s="266"/>
      <c r="H365" s="266"/>
      <c r="I365" s="266"/>
    </row>
    <row r="366" spans="2:9" x14ac:dyDescent="0.25">
      <c r="B366" s="266"/>
      <c r="C366" s="266"/>
      <c r="D366" s="266"/>
      <c r="E366" s="266"/>
      <c r="F366" s="266"/>
      <c r="G366" s="266"/>
      <c r="H366" s="266"/>
      <c r="I366" s="266"/>
    </row>
    <row r="367" spans="2:9" x14ac:dyDescent="0.25">
      <c r="B367" s="266"/>
      <c r="C367" s="266"/>
      <c r="D367" s="266"/>
      <c r="E367" s="266"/>
      <c r="F367" s="266"/>
      <c r="G367" s="266"/>
      <c r="H367" s="266"/>
      <c r="I367" s="266"/>
    </row>
    <row r="368" spans="2:9" x14ac:dyDescent="0.25">
      <c r="B368" s="266"/>
      <c r="C368" s="266"/>
      <c r="D368" s="266"/>
      <c r="E368" s="266"/>
      <c r="F368" s="266"/>
      <c r="G368" s="266"/>
      <c r="H368" s="266"/>
      <c r="I368" s="266"/>
    </row>
    <row r="369" spans="2:9" x14ac:dyDescent="0.25">
      <c r="B369" s="266"/>
      <c r="C369" s="266"/>
      <c r="D369" s="266"/>
      <c r="E369" s="266"/>
      <c r="F369" s="266"/>
      <c r="G369" s="266"/>
      <c r="H369" s="266"/>
      <c r="I369" s="266"/>
    </row>
    <row r="370" spans="2:9" x14ac:dyDescent="0.25">
      <c r="B370" s="266"/>
      <c r="C370" s="266"/>
      <c r="D370" s="266"/>
      <c r="E370" s="266"/>
      <c r="F370" s="266"/>
      <c r="G370" s="266"/>
      <c r="H370" s="266"/>
      <c r="I370" s="266"/>
    </row>
    <row r="371" spans="2:9" x14ac:dyDescent="0.25">
      <c r="B371" s="266"/>
      <c r="C371" s="266"/>
      <c r="D371" s="266"/>
      <c r="E371" s="266"/>
      <c r="F371" s="266"/>
      <c r="G371" s="266"/>
      <c r="H371" s="266"/>
      <c r="I371" s="266"/>
    </row>
    <row r="372" spans="2:9" x14ac:dyDescent="0.25">
      <c r="B372" s="266"/>
      <c r="C372" s="266"/>
      <c r="D372" s="266"/>
      <c r="E372" s="266"/>
      <c r="F372" s="266"/>
      <c r="G372" s="266"/>
      <c r="H372" s="266"/>
      <c r="I372" s="266"/>
    </row>
    <row r="373" spans="2:9" x14ac:dyDescent="0.25">
      <c r="B373" s="266"/>
      <c r="C373" s="266"/>
      <c r="D373" s="266"/>
      <c r="E373" s="266"/>
      <c r="F373" s="266"/>
      <c r="G373" s="266"/>
      <c r="H373" s="266"/>
      <c r="I373" s="266"/>
    </row>
    <row r="374" spans="2:9" x14ac:dyDescent="0.25">
      <c r="B374" s="266"/>
      <c r="C374" s="266"/>
      <c r="D374" s="266"/>
      <c r="E374" s="266"/>
      <c r="F374" s="266"/>
      <c r="G374" s="266"/>
      <c r="H374" s="266"/>
      <c r="I374" s="266"/>
    </row>
    <row r="375" spans="2:9" x14ac:dyDescent="0.25">
      <c r="B375" s="266"/>
      <c r="C375" s="266"/>
      <c r="D375" s="266"/>
      <c r="E375" s="266"/>
      <c r="F375" s="266"/>
      <c r="G375" s="266"/>
      <c r="H375" s="266"/>
      <c r="I375" s="266"/>
    </row>
    <row r="376" spans="2:9" x14ac:dyDescent="0.25">
      <c r="B376" s="266"/>
      <c r="C376" s="266"/>
      <c r="D376" s="266"/>
      <c r="E376" s="266"/>
      <c r="F376" s="266"/>
      <c r="G376" s="266"/>
      <c r="H376" s="266"/>
      <c r="I376" s="266"/>
    </row>
    <row r="377" spans="2:9" x14ac:dyDescent="0.25">
      <c r="B377" s="266"/>
      <c r="C377" s="266"/>
      <c r="D377" s="266"/>
      <c r="E377" s="266"/>
      <c r="F377" s="266"/>
      <c r="G377" s="266"/>
      <c r="H377" s="266"/>
      <c r="I377" s="266"/>
    </row>
    <row r="378" spans="2:9" x14ac:dyDescent="0.25">
      <c r="B378" s="266"/>
      <c r="C378" s="266"/>
      <c r="D378" s="266"/>
      <c r="E378" s="266"/>
      <c r="F378" s="266"/>
      <c r="G378" s="266"/>
      <c r="H378" s="266"/>
      <c r="I378" s="266"/>
    </row>
    <row r="379" spans="2:9" x14ac:dyDescent="0.25">
      <c r="B379" s="266"/>
      <c r="C379" s="266"/>
      <c r="D379" s="266"/>
      <c r="E379" s="266"/>
      <c r="F379" s="266"/>
      <c r="G379" s="266"/>
      <c r="H379" s="266"/>
      <c r="I379" s="266"/>
    </row>
    <row r="380" spans="2:9" x14ac:dyDescent="0.25">
      <c r="B380" s="266"/>
      <c r="C380" s="266"/>
      <c r="D380" s="266"/>
      <c r="E380" s="266"/>
      <c r="F380" s="266"/>
      <c r="G380" s="266"/>
      <c r="H380" s="266"/>
      <c r="I380" s="266"/>
    </row>
    <row r="381" spans="2:9" x14ac:dyDescent="0.25">
      <c r="B381" s="266"/>
      <c r="C381" s="266"/>
      <c r="D381" s="266"/>
      <c r="E381" s="266"/>
      <c r="F381" s="266"/>
      <c r="G381" s="266"/>
      <c r="H381" s="266"/>
      <c r="I381" s="266"/>
    </row>
    <row r="382" spans="2:9" x14ac:dyDescent="0.25">
      <c r="B382" s="266"/>
      <c r="C382" s="266"/>
      <c r="D382" s="266"/>
      <c r="E382" s="266"/>
      <c r="F382" s="266"/>
      <c r="G382" s="266"/>
      <c r="H382" s="266"/>
      <c r="I382" s="266"/>
    </row>
    <row r="383" spans="2:9" x14ac:dyDescent="0.25">
      <c r="B383" s="266"/>
      <c r="C383" s="266"/>
      <c r="D383" s="266"/>
      <c r="E383" s="266"/>
      <c r="F383" s="266"/>
      <c r="G383" s="266"/>
      <c r="H383" s="266"/>
      <c r="I383" s="266"/>
    </row>
    <row r="384" spans="2:9" x14ac:dyDescent="0.25">
      <c r="B384" s="266"/>
      <c r="C384" s="266"/>
      <c r="D384" s="266"/>
      <c r="E384" s="266"/>
      <c r="F384" s="266"/>
      <c r="G384" s="266"/>
      <c r="H384" s="266"/>
      <c r="I384" s="266"/>
    </row>
    <row r="385" spans="2:9" x14ac:dyDescent="0.25">
      <c r="B385" s="266"/>
      <c r="C385" s="266"/>
      <c r="D385" s="266"/>
      <c r="E385" s="266"/>
      <c r="F385" s="266"/>
      <c r="G385" s="266"/>
      <c r="H385" s="266"/>
      <c r="I385" s="266"/>
    </row>
    <row r="386" spans="2:9" x14ac:dyDescent="0.25">
      <c r="B386" s="266"/>
      <c r="C386" s="266"/>
      <c r="D386" s="266"/>
      <c r="E386" s="266"/>
      <c r="F386" s="266"/>
      <c r="G386" s="266"/>
      <c r="H386" s="266"/>
      <c r="I386" s="266"/>
    </row>
    <row r="387" spans="2:9" x14ac:dyDescent="0.25">
      <c r="B387" s="266"/>
      <c r="C387" s="266"/>
      <c r="D387" s="266"/>
      <c r="E387" s="266"/>
      <c r="F387" s="266"/>
      <c r="G387" s="266"/>
      <c r="H387" s="266"/>
      <c r="I387" s="266"/>
    </row>
    <row r="388" spans="2:9" x14ac:dyDescent="0.25">
      <c r="B388" s="266"/>
      <c r="C388" s="266"/>
      <c r="D388" s="266"/>
      <c r="E388" s="266"/>
      <c r="F388" s="266"/>
      <c r="G388" s="266"/>
      <c r="H388" s="266"/>
      <c r="I388" s="266"/>
    </row>
    <row r="389" spans="2:9" x14ac:dyDescent="0.25">
      <c r="B389" s="266"/>
      <c r="C389" s="266"/>
      <c r="D389" s="266"/>
      <c r="E389" s="266"/>
      <c r="F389" s="266"/>
      <c r="G389" s="266"/>
      <c r="H389" s="266"/>
      <c r="I389" s="266"/>
    </row>
    <row r="390" spans="2:9" x14ac:dyDescent="0.25">
      <c r="B390" s="266"/>
      <c r="C390" s="266"/>
      <c r="D390" s="266"/>
      <c r="E390" s="266"/>
      <c r="F390" s="266"/>
      <c r="G390" s="266"/>
      <c r="H390" s="266"/>
      <c r="I390" s="266"/>
    </row>
    <row r="391" spans="2:9" x14ac:dyDescent="0.25">
      <c r="B391" s="266"/>
      <c r="C391" s="266"/>
      <c r="D391" s="266"/>
      <c r="E391" s="266"/>
      <c r="F391" s="266"/>
      <c r="G391" s="266"/>
      <c r="H391" s="266"/>
      <c r="I391" s="266"/>
    </row>
    <row r="392" spans="2:9" x14ac:dyDescent="0.25">
      <c r="B392" s="266"/>
      <c r="C392" s="266"/>
      <c r="D392" s="266"/>
      <c r="E392" s="266"/>
      <c r="F392" s="266"/>
      <c r="G392" s="266"/>
      <c r="H392" s="266"/>
      <c r="I392" s="266"/>
    </row>
    <row r="393" spans="2:9" x14ac:dyDescent="0.25">
      <c r="B393" s="266"/>
      <c r="C393" s="266"/>
      <c r="D393" s="266"/>
      <c r="E393" s="266"/>
      <c r="F393" s="266"/>
      <c r="G393" s="266"/>
      <c r="H393" s="266"/>
      <c r="I393" s="266"/>
    </row>
    <row r="394" spans="2:9" x14ac:dyDescent="0.25">
      <c r="B394" s="266"/>
      <c r="C394" s="266"/>
      <c r="D394" s="266"/>
      <c r="E394" s="266"/>
      <c r="F394" s="266"/>
      <c r="G394" s="266"/>
      <c r="H394" s="266"/>
      <c r="I394" s="266"/>
    </row>
    <row r="395" spans="2:9" x14ac:dyDescent="0.25">
      <c r="B395" s="266"/>
      <c r="C395" s="266"/>
      <c r="D395" s="266"/>
      <c r="E395" s="266"/>
      <c r="F395" s="266"/>
      <c r="G395" s="266"/>
      <c r="H395" s="266"/>
      <c r="I395" s="266"/>
    </row>
    <row r="396" spans="2:9" x14ac:dyDescent="0.25">
      <c r="B396" s="266"/>
      <c r="C396" s="266"/>
      <c r="D396" s="266"/>
      <c r="E396" s="266"/>
      <c r="F396" s="266"/>
      <c r="G396" s="266"/>
      <c r="H396" s="266"/>
      <c r="I396" s="266"/>
    </row>
    <row r="397" spans="2:9" x14ac:dyDescent="0.25">
      <c r="B397" s="266"/>
      <c r="C397" s="266"/>
      <c r="D397" s="266"/>
      <c r="E397" s="266"/>
      <c r="F397" s="266"/>
      <c r="G397" s="266"/>
      <c r="H397" s="266"/>
      <c r="I397" s="266"/>
    </row>
    <row r="398" spans="2:9" x14ac:dyDescent="0.25">
      <c r="B398" s="266"/>
      <c r="C398" s="266"/>
      <c r="D398" s="266"/>
      <c r="E398" s="266"/>
      <c r="F398" s="266"/>
      <c r="G398" s="266"/>
      <c r="H398" s="266"/>
      <c r="I398" s="266"/>
    </row>
    <row r="399" spans="2:9" x14ac:dyDescent="0.25">
      <c r="B399" s="266"/>
      <c r="C399" s="266"/>
      <c r="D399" s="266"/>
      <c r="E399" s="266"/>
      <c r="F399" s="266"/>
      <c r="G399" s="266"/>
      <c r="H399" s="266"/>
      <c r="I399" s="266"/>
    </row>
    <row r="400" spans="2:9" x14ac:dyDescent="0.25">
      <c r="B400" s="266"/>
      <c r="C400" s="266"/>
      <c r="D400" s="266"/>
      <c r="E400" s="266"/>
      <c r="F400" s="266"/>
      <c r="G400" s="266"/>
      <c r="H400" s="266"/>
      <c r="I400" s="266"/>
    </row>
    <row r="401" spans="2:9" x14ac:dyDescent="0.25">
      <c r="B401" s="266"/>
      <c r="C401" s="266"/>
      <c r="D401" s="266"/>
      <c r="E401" s="266"/>
      <c r="F401" s="266"/>
      <c r="G401" s="266"/>
      <c r="H401" s="266"/>
      <c r="I401" s="266"/>
    </row>
    <row r="402" spans="2:9" x14ac:dyDescent="0.25">
      <c r="B402" s="266"/>
      <c r="C402" s="266"/>
      <c r="D402" s="266"/>
      <c r="E402" s="266"/>
      <c r="F402" s="266"/>
      <c r="G402" s="266"/>
      <c r="H402" s="266"/>
      <c r="I402" s="266"/>
    </row>
    <row r="403" spans="2:9" x14ac:dyDescent="0.25">
      <c r="B403" s="266"/>
      <c r="C403" s="266"/>
      <c r="D403" s="266"/>
      <c r="E403" s="266"/>
      <c r="F403" s="266"/>
      <c r="G403" s="266"/>
      <c r="H403" s="266"/>
      <c r="I403" s="266"/>
    </row>
    <row r="404" spans="2:9" x14ac:dyDescent="0.25">
      <c r="B404" s="266"/>
      <c r="C404" s="266"/>
      <c r="D404" s="266"/>
      <c r="E404" s="266"/>
      <c r="F404" s="266"/>
      <c r="G404" s="266"/>
      <c r="H404" s="266"/>
      <c r="I404" s="266"/>
    </row>
    <row r="405" spans="2:9" x14ac:dyDescent="0.25">
      <c r="B405" s="266"/>
      <c r="C405" s="266"/>
      <c r="D405" s="266"/>
      <c r="E405" s="266"/>
      <c r="F405" s="266"/>
      <c r="G405" s="266"/>
      <c r="H405" s="266"/>
      <c r="I405" s="266"/>
    </row>
    <row r="406" spans="2:9" x14ac:dyDescent="0.25">
      <c r="B406" s="266"/>
      <c r="C406" s="266"/>
      <c r="D406" s="266"/>
      <c r="E406" s="266"/>
      <c r="F406" s="266"/>
      <c r="G406" s="266"/>
      <c r="H406" s="266"/>
      <c r="I406" s="266"/>
    </row>
    <row r="407" spans="2:9" x14ac:dyDescent="0.25">
      <c r="B407" s="266"/>
      <c r="C407" s="266"/>
      <c r="D407" s="266"/>
      <c r="E407" s="266"/>
      <c r="F407" s="266"/>
      <c r="G407" s="266"/>
      <c r="H407" s="266"/>
      <c r="I407" s="266"/>
    </row>
    <row r="408" spans="2:9" x14ac:dyDescent="0.25">
      <c r="B408" s="266"/>
      <c r="C408" s="266"/>
      <c r="D408" s="266"/>
      <c r="E408" s="266"/>
      <c r="F408" s="266"/>
      <c r="G408" s="266"/>
      <c r="H408" s="266"/>
      <c r="I408" s="266"/>
    </row>
    <row r="409" spans="2:9" x14ac:dyDescent="0.25">
      <c r="B409" s="266"/>
      <c r="C409" s="266"/>
      <c r="D409" s="266"/>
      <c r="E409" s="266"/>
      <c r="F409" s="266"/>
      <c r="G409" s="266"/>
      <c r="H409" s="266"/>
      <c r="I409" s="266"/>
    </row>
    <row r="410" spans="2:9" x14ac:dyDescent="0.25">
      <c r="B410" s="266"/>
      <c r="C410" s="266"/>
      <c r="D410" s="266"/>
      <c r="E410" s="266"/>
      <c r="F410" s="266"/>
      <c r="G410" s="266"/>
      <c r="H410" s="266"/>
      <c r="I410" s="266"/>
    </row>
    <row r="411" spans="2:9" x14ac:dyDescent="0.25">
      <c r="B411" s="266"/>
      <c r="C411" s="266"/>
      <c r="D411" s="266"/>
      <c r="E411" s="266"/>
      <c r="F411" s="266"/>
      <c r="G411" s="266"/>
      <c r="H411" s="266"/>
      <c r="I411" s="266"/>
    </row>
    <row r="412" spans="2:9" x14ac:dyDescent="0.25">
      <c r="B412" s="266"/>
      <c r="C412" s="266"/>
      <c r="D412" s="266"/>
      <c r="E412" s="266"/>
      <c r="F412" s="266"/>
      <c r="G412" s="266"/>
      <c r="H412" s="266"/>
      <c r="I412" s="266"/>
    </row>
    <row r="413" spans="2:9" x14ac:dyDescent="0.25">
      <c r="B413" s="266"/>
      <c r="C413" s="266"/>
      <c r="D413" s="266"/>
      <c r="E413" s="266"/>
      <c r="F413" s="266"/>
      <c r="G413" s="266"/>
      <c r="H413" s="266"/>
      <c r="I413" s="266"/>
    </row>
    <row r="414" spans="2:9" x14ac:dyDescent="0.25">
      <c r="B414" s="266"/>
      <c r="C414" s="266"/>
      <c r="D414" s="266"/>
      <c r="E414" s="266"/>
      <c r="F414" s="266"/>
      <c r="G414" s="266"/>
      <c r="H414" s="266"/>
      <c r="I414" s="266"/>
    </row>
    <row r="415" spans="2:9" x14ac:dyDescent="0.25">
      <c r="B415" s="266"/>
      <c r="C415" s="266"/>
      <c r="D415" s="266"/>
      <c r="E415" s="266"/>
      <c r="F415" s="266"/>
      <c r="G415" s="266"/>
      <c r="H415" s="266"/>
      <c r="I415" s="266"/>
    </row>
    <row r="416" spans="2:9" x14ac:dyDescent="0.25">
      <c r="B416" s="266"/>
      <c r="C416" s="266"/>
      <c r="D416" s="266"/>
      <c r="E416" s="266"/>
      <c r="F416" s="266"/>
      <c r="G416" s="266"/>
      <c r="H416" s="266"/>
      <c r="I416" s="266"/>
    </row>
    <row r="417" spans="2:9" x14ac:dyDescent="0.25">
      <c r="B417" s="266"/>
      <c r="C417" s="266"/>
      <c r="D417" s="266"/>
      <c r="E417" s="266"/>
      <c r="F417" s="266"/>
      <c r="G417" s="266"/>
      <c r="H417" s="266"/>
      <c r="I417" s="266"/>
    </row>
    <row r="418" spans="2:9" x14ac:dyDescent="0.25">
      <c r="B418" s="266"/>
      <c r="C418" s="266"/>
      <c r="D418" s="266"/>
      <c r="E418" s="266"/>
      <c r="F418" s="266"/>
      <c r="G418" s="266"/>
      <c r="H418" s="266"/>
      <c r="I418" s="266"/>
    </row>
    <row r="419" spans="2:9" x14ac:dyDescent="0.25">
      <c r="B419" s="266"/>
      <c r="C419" s="266"/>
      <c r="D419" s="266"/>
      <c r="E419" s="266"/>
      <c r="F419" s="266"/>
      <c r="G419" s="266"/>
      <c r="H419" s="266"/>
      <c r="I419" s="266"/>
    </row>
    <row r="420" spans="2:9" x14ac:dyDescent="0.25">
      <c r="B420" s="266"/>
      <c r="C420" s="266"/>
      <c r="D420" s="266"/>
      <c r="E420" s="266"/>
      <c r="F420" s="266"/>
      <c r="G420" s="266"/>
      <c r="H420" s="266"/>
      <c r="I420" s="266"/>
    </row>
    <row r="421" spans="2:9" x14ac:dyDescent="0.25">
      <c r="B421" s="266"/>
      <c r="C421" s="266"/>
      <c r="D421" s="266"/>
      <c r="E421" s="266"/>
      <c r="F421" s="266"/>
      <c r="G421" s="266"/>
      <c r="H421" s="266"/>
      <c r="I421" s="266"/>
    </row>
    <row r="422" spans="2:9" x14ac:dyDescent="0.25">
      <c r="B422" s="266"/>
      <c r="C422" s="266"/>
      <c r="D422" s="266"/>
      <c r="E422" s="266"/>
      <c r="F422" s="266"/>
      <c r="G422" s="266"/>
      <c r="H422" s="266"/>
      <c r="I422" s="266"/>
    </row>
    <row r="423" spans="2:9" x14ac:dyDescent="0.25">
      <c r="B423" s="266"/>
      <c r="C423" s="266"/>
      <c r="D423" s="266"/>
      <c r="E423" s="266"/>
      <c r="F423" s="266"/>
      <c r="G423" s="266"/>
      <c r="H423" s="266"/>
      <c r="I423" s="266"/>
    </row>
    <row r="424" spans="2:9" x14ac:dyDescent="0.25">
      <c r="B424" s="266"/>
      <c r="C424" s="266"/>
      <c r="D424" s="266"/>
      <c r="E424" s="266"/>
      <c r="F424" s="266"/>
      <c r="G424" s="266"/>
      <c r="H424" s="266"/>
      <c r="I424" s="266"/>
    </row>
    <row r="425" spans="2:9" x14ac:dyDescent="0.25">
      <c r="B425" s="266"/>
      <c r="C425" s="266"/>
      <c r="D425" s="266"/>
      <c r="E425" s="266"/>
      <c r="F425" s="266"/>
      <c r="G425" s="266"/>
      <c r="H425" s="266"/>
      <c r="I425" s="266"/>
    </row>
    <row r="426" spans="2:9" x14ac:dyDescent="0.25">
      <c r="B426" s="266"/>
      <c r="C426" s="266"/>
      <c r="D426" s="266"/>
      <c r="E426" s="266"/>
      <c r="F426" s="266"/>
      <c r="G426" s="266"/>
      <c r="H426" s="266"/>
      <c r="I426" s="266"/>
    </row>
    <row r="427" spans="2:9" x14ac:dyDescent="0.25">
      <c r="B427" s="266"/>
      <c r="C427" s="266"/>
      <c r="D427" s="266"/>
      <c r="E427" s="266"/>
      <c r="F427" s="266"/>
      <c r="G427" s="266"/>
      <c r="H427" s="266"/>
      <c r="I427" s="266"/>
    </row>
    <row r="428" spans="2:9" x14ac:dyDescent="0.25">
      <c r="B428" s="266"/>
      <c r="C428" s="266"/>
      <c r="D428" s="266"/>
      <c r="E428" s="266"/>
      <c r="F428" s="266"/>
      <c r="G428" s="266"/>
      <c r="H428" s="266"/>
      <c r="I428" s="266"/>
    </row>
    <row r="429" spans="2:9" x14ac:dyDescent="0.25">
      <c r="B429" s="266"/>
      <c r="C429" s="266"/>
      <c r="D429" s="266"/>
      <c r="E429" s="266"/>
      <c r="F429" s="266"/>
      <c r="G429" s="266"/>
      <c r="H429" s="266"/>
      <c r="I429" s="266"/>
    </row>
    <row r="430" spans="2:9" x14ac:dyDescent="0.25">
      <c r="B430" s="266"/>
      <c r="C430" s="266"/>
      <c r="D430" s="266"/>
      <c r="E430" s="266"/>
      <c r="F430" s="266"/>
      <c r="G430" s="266"/>
      <c r="H430" s="266"/>
      <c r="I430" s="266"/>
    </row>
    <row r="431" spans="2:9" x14ac:dyDescent="0.25">
      <c r="B431" s="266"/>
      <c r="C431" s="266"/>
      <c r="D431" s="266"/>
      <c r="E431" s="266"/>
      <c r="F431" s="266"/>
      <c r="G431" s="266"/>
      <c r="H431" s="266"/>
      <c r="I431" s="266"/>
    </row>
    <row r="432" spans="2:9" x14ac:dyDescent="0.25">
      <c r="B432" s="266"/>
      <c r="C432" s="266"/>
      <c r="D432" s="266"/>
      <c r="E432" s="266"/>
      <c r="F432" s="266"/>
      <c r="G432" s="266"/>
      <c r="H432" s="266"/>
      <c r="I432" s="266"/>
    </row>
    <row r="433" spans="2:9" x14ac:dyDescent="0.25">
      <c r="B433" s="266"/>
      <c r="C433" s="266"/>
      <c r="D433" s="266"/>
      <c r="E433" s="266"/>
      <c r="F433" s="266"/>
      <c r="G433" s="266"/>
      <c r="H433" s="266"/>
      <c r="I433" s="266"/>
    </row>
    <row r="434" spans="2:9" x14ac:dyDescent="0.25">
      <c r="B434" s="266"/>
      <c r="C434" s="266"/>
      <c r="D434" s="266"/>
      <c r="E434" s="266"/>
      <c r="F434" s="266"/>
      <c r="G434" s="266"/>
      <c r="H434" s="266"/>
      <c r="I434" s="266"/>
    </row>
    <row r="435" spans="2:9" x14ac:dyDescent="0.25">
      <c r="B435" s="266"/>
      <c r="C435" s="266"/>
      <c r="D435" s="266"/>
      <c r="E435" s="266"/>
      <c r="F435" s="266"/>
      <c r="G435" s="266"/>
      <c r="H435" s="266"/>
      <c r="I435" s="266"/>
    </row>
    <row r="436" spans="2:9" x14ac:dyDescent="0.25">
      <c r="B436" s="266"/>
      <c r="C436" s="266"/>
      <c r="D436" s="266"/>
      <c r="E436" s="266"/>
      <c r="F436" s="266"/>
      <c r="G436" s="266"/>
      <c r="H436" s="266"/>
      <c r="I436" s="266"/>
    </row>
    <row r="437" spans="2:9" x14ac:dyDescent="0.25">
      <c r="B437" s="266"/>
      <c r="C437" s="266"/>
      <c r="D437" s="266"/>
      <c r="E437" s="266"/>
      <c r="F437" s="266"/>
      <c r="G437" s="266"/>
      <c r="H437" s="266"/>
      <c r="I437" s="266"/>
    </row>
    <row r="438" spans="2:9" x14ac:dyDescent="0.25">
      <c r="B438" s="266"/>
      <c r="C438" s="266"/>
      <c r="D438" s="266"/>
      <c r="E438" s="266"/>
      <c r="F438" s="266"/>
      <c r="G438" s="266"/>
      <c r="H438" s="266"/>
      <c r="I438" s="266"/>
    </row>
    <row r="439" spans="2:9" x14ac:dyDescent="0.25">
      <c r="B439" s="266"/>
      <c r="C439" s="266"/>
      <c r="D439" s="266"/>
      <c r="E439" s="266"/>
      <c r="F439" s="266"/>
      <c r="G439" s="266"/>
      <c r="H439" s="266"/>
      <c r="I439" s="266"/>
    </row>
    <row r="440" spans="2:9" x14ac:dyDescent="0.25">
      <c r="B440" s="266"/>
      <c r="C440" s="266"/>
      <c r="D440" s="266"/>
      <c r="E440" s="266"/>
      <c r="F440" s="266"/>
      <c r="G440" s="266"/>
      <c r="H440" s="266"/>
      <c r="I440" s="266"/>
    </row>
    <row r="441" spans="2:9" x14ac:dyDescent="0.25">
      <c r="B441" s="266"/>
      <c r="C441" s="266"/>
      <c r="D441" s="266"/>
      <c r="E441" s="266"/>
      <c r="F441" s="266"/>
      <c r="G441" s="266"/>
      <c r="H441" s="266"/>
      <c r="I441" s="266"/>
    </row>
    <row r="442" spans="2:9" x14ac:dyDescent="0.25">
      <c r="B442" s="266"/>
      <c r="C442" s="266"/>
      <c r="D442" s="266"/>
      <c r="E442" s="266"/>
      <c r="F442" s="266"/>
      <c r="G442" s="266"/>
      <c r="H442" s="266"/>
      <c r="I442" s="266"/>
    </row>
    <row r="443" spans="2:9" x14ac:dyDescent="0.25">
      <c r="B443" s="266"/>
      <c r="C443" s="266"/>
      <c r="D443" s="266"/>
      <c r="E443" s="266"/>
      <c r="F443" s="266"/>
      <c r="G443" s="266"/>
      <c r="H443" s="266"/>
      <c r="I443" s="266"/>
    </row>
    <row r="444" spans="2:9" x14ac:dyDescent="0.25">
      <c r="B444" s="266"/>
      <c r="C444" s="266"/>
      <c r="D444" s="266"/>
      <c r="E444" s="266"/>
      <c r="F444" s="266"/>
      <c r="G444" s="266"/>
      <c r="H444" s="266"/>
      <c r="I444" s="266"/>
    </row>
    <row r="445" spans="2:9" x14ac:dyDescent="0.25">
      <c r="B445" s="266"/>
      <c r="C445" s="266"/>
      <c r="D445" s="266"/>
      <c r="E445" s="266"/>
      <c r="F445" s="266"/>
      <c r="G445" s="266"/>
      <c r="H445" s="266"/>
      <c r="I445" s="266"/>
    </row>
    <row r="446" spans="2:9" x14ac:dyDescent="0.25">
      <c r="B446" s="266"/>
      <c r="C446" s="266"/>
      <c r="D446" s="266"/>
      <c r="E446" s="266"/>
      <c r="F446" s="266"/>
      <c r="G446" s="266"/>
      <c r="H446" s="266"/>
      <c r="I446" s="266"/>
    </row>
    <row r="447" spans="2:9" x14ac:dyDescent="0.25">
      <c r="B447" s="266"/>
      <c r="C447" s="266"/>
      <c r="D447" s="266"/>
      <c r="E447" s="266"/>
      <c r="F447" s="266"/>
      <c r="G447" s="266"/>
      <c r="H447" s="266"/>
      <c r="I447" s="266"/>
    </row>
    <row r="448" spans="2:9" x14ac:dyDescent="0.25">
      <c r="B448" s="266"/>
      <c r="C448" s="266"/>
      <c r="D448" s="266"/>
      <c r="E448" s="266"/>
      <c r="F448" s="266"/>
      <c r="G448" s="266"/>
      <c r="H448" s="266"/>
      <c r="I448" s="266"/>
    </row>
    <row r="449" spans="2:9" x14ac:dyDescent="0.25">
      <c r="B449" s="266"/>
      <c r="C449" s="266"/>
      <c r="D449" s="266"/>
      <c r="E449" s="266"/>
      <c r="F449" s="266"/>
      <c r="G449" s="266"/>
      <c r="H449" s="266"/>
      <c r="I449" s="266"/>
    </row>
    <row r="450" spans="2:9" x14ac:dyDescent="0.25">
      <c r="B450" s="266"/>
      <c r="C450" s="266"/>
      <c r="D450" s="266"/>
      <c r="E450" s="266"/>
      <c r="F450" s="266"/>
      <c r="G450" s="266"/>
      <c r="H450" s="266"/>
      <c r="I450" s="266"/>
    </row>
    <row r="451" spans="2:9" x14ac:dyDescent="0.25">
      <c r="B451" s="266"/>
      <c r="C451" s="266"/>
      <c r="D451" s="266"/>
      <c r="E451" s="266"/>
      <c r="F451" s="266"/>
      <c r="G451" s="266"/>
      <c r="H451" s="266"/>
      <c r="I451" s="266"/>
    </row>
    <row r="452" spans="2:9" x14ac:dyDescent="0.25">
      <c r="B452" s="266"/>
      <c r="C452" s="266"/>
      <c r="D452" s="266"/>
      <c r="E452" s="266"/>
      <c r="F452" s="266"/>
      <c r="G452" s="266"/>
      <c r="H452" s="266"/>
      <c r="I452" s="266"/>
    </row>
    <row r="453" spans="2:9" x14ac:dyDescent="0.25">
      <c r="B453" s="266"/>
      <c r="C453" s="266"/>
      <c r="D453" s="266"/>
      <c r="E453" s="266"/>
      <c r="F453" s="266"/>
      <c r="G453" s="266"/>
      <c r="H453" s="266"/>
      <c r="I453" s="266"/>
    </row>
    <row r="454" spans="2:9" x14ac:dyDescent="0.25">
      <c r="B454" s="266"/>
      <c r="C454" s="266"/>
      <c r="D454" s="266"/>
      <c r="E454" s="266"/>
      <c r="F454" s="266"/>
      <c r="G454" s="266"/>
      <c r="H454" s="266"/>
      <c r="I454" s="266"/>
    </row>
    <row r="455" spans="2:9" x14ac:dyDescent="0.25">
      <c r="B455" s="266"/>
      <c r="C455" s="266"/>
      <c r="D455" s="266"/>
      <c r="E455" s="266"/>
      <c r="F455" s="266"/>
      <c r="G455" s="266"/>
      <c r="H455" s="266"/>
      <c r="I455" s="266"/>
    </row>
    <row r="456" spans="2:9" x14ac:dyDescent="0.25">
      <c r="B456" s="266"/>
      <c r="C456" s="266"/>
      <c r="D456" s="266"/>
      <c r="E456" s="266"/>
      <c r="F456" s="266"/>
      <c r="G456" s="266"/>
      <c r="H456" s="266"/>
      <c r="I456" s="266"/>
    </row>
    <row r="457" spans="2:9" x14ac:dyDescent="0.25">
      <c r="B457" s="266"/>
      <c r="C457" s="266"/>
      <c r="D457" s="266"/>
      <c r="E457" s="266"/>
      <c r="F457" s="266"/>
      <c r="G457" s="266"/>
      <c r="H457" s="266"/>
      <c r="I457" s="266"/>
    </row>
    <row r="458" spans="2:9" x14ac:dyDescent="0.25">
      <c r="B458" s="266"/>
      <c r="C458" s="266"/>
      <c r="D458" s="266"/>
      <c r="E458" s="266"/>
      <c r="F458" s="266"/>
      <c r="G458" s="266"/>
      <c r="H458" s="266"/>
      <c r="I458" s="266"/>
    </row>
    <row r="459" spans="2:9" x14ac:dyDescent="0.25">
      <c r="B459" s="266"/>
      <c r="C459" s="266"/>
      <c r="D459" s="266"/>
      <c r="E459" s="266"/>
      <c r="F459" s="266"/>
      <c r="G459" s="266"/>
      <c r="H459" s="266"/>
      <c r="I459" s="266"/>
    </row>
    <row r="460" spans="2:9" x14ac:dyDescent="0.25">
      <c r="B460" s="266"/>
      <c r="C460" s="266"/>
      <c r="D460" s="266"/>
      <c r="E460" s="266"/>
      <c r="F460" s="266"/>
      <c r="G460" s="266"/>
      <c r="H460" s="266"/>
      <c r="I460" s="266"/>
    </row>
    <row r="461" spans="2:9" x14ac:dyDescent="0.25">
      <c r="B461" s="266"/>
      <c r="C461" s="266"/>
      <c r="D461" s="266"/>
      <c r="E461" s="266"/>
      <c r="F461" s="266"/>
      <c r="G461" s="266"/>
      <c r="H461" s="266"/>
      <c r="I461" s="266"/>
    </row>
    <row r="462" spans="2:9" x14ac:dyDescent="0.25">
      <c r="B462" s="266"/>
      <c r="C462" s="266"/>
      <c r="D462" s="266"/>
      <c r="E462" s="266"/>
      <c r="F462" s="266"/>
      <c r="G462" s="266"/>
      <c r="H462" s="266"/>
      <c r="I462" s="266"/>
    </row>
    <row r="463" spans="2:9" x14ac:dyDescent="0.25">
      <c r="B463" s="266"/>
      <c r="C463" s="266"/>
      <c r="D463" s="266"/>
      <c r="E463" s="266"/>
      <c r="F463" s="266"/>
      <c r="G463" s="266"/>
      <c r="H463" s="266"/>
      <c r="I463" s="266"/>
    </row>
    <row r="464" spans="2:9" x14ac:dyDescent="0.25">
      <c r="B464" s="266"/>
      <c r="C464" s="266"/>
      <c r="D464" s="266"/>
      <c r="E464" s="266"/>
      <c r="F464" s="266"/>
      <c r="G464" s="266"/>
      <c r="H464" s="266"/>
      <c r="I464" s="266"/>
    </row>
    <row r="465" spans="2:9" x14ac:dyDescent="0.25">
      <c r="B465" s="266"/>
      <c r="C465" s="266"/>
      <c r="D465" s="266"/>
      <c r="E465" s="266"/>
      <c r="F465" s="266"/>
      <c r="G465" s="266"/>
      <c r="H465" s="266"/>
      <c r="I465" s="266"/>
    </row>
    <row r="466" spans="2:9" x14ac:dyDescent="0.25">
      <c r="B466" s="266"/>
      <c r="C466" s="266"/>
      <c r="D466" s="266"/>
      <c r="E466" s="266"/>
      <c r="F466" s="266"/>
      <c r="G466" s="266"/>
      <c r="H466" s="266"/>
      <c r="I466" s="266"/>
    </row>
    <row r="467" spans="2:9" x14ac:dyDescent="0.25">
      <c r="B467" s="266"/>
      <c r="C467" s="266"/>
      <c r="D467" s="266"/>
      <c r="E467" s="266"/>
      <c r="F467" s="266"/>
      <c r="G467" s="266"/>
      <c r="H467" s="266"/>
      <c r="I467" s="266"/>
    </row>
    <row r="468" spans="2:9" x14ac:dyDescent="0.25">
      <c r="B468" s="266"/>
      <c r="C468" s="266"/>
      <c r="D468" s="266"/>
      <c r="E468" s="266"/>
      <c r="F468" s="266"/>
      <c r="G468" s="266"/>
      <c r="H468" s="266"/>
      <c r="I468" s="266"/>
    </row>
    <row r="469" spans="2:9" x14ac:dyDescent="0.25">
      <c r="B469" s="266"/>
      <c r="C469" s="266"/>
      <c r="D469" s="266"/>
      <c r="E469" s="266"/>
      <c r="F469" s="266"/>
      <c r="G469" s="266"/>
      <c r="H469" s="266"/>
      <c r="I469" s="266"/>
    </row>
    <row r="470" spans="2:9" x14ac:dyDescent="0.25">
      <c r="B470" s="266"/>
      <c r="C470" s="266"/>
      <c r="D470" s="266"/>
      <c r="E470" s="266"/>
      <c r="F470" s="266"/>
      <c r="G470" s="266"/>
      <c r="H470" s="266"/>
      <c r="I470" s="266"/>
    </row>
    <row r="471" spans="2:9" x14ac:dyDescent="0.25">
      <c r="B471" s="266"/>
      <c r="C471" s="266"/>
      <c r="D471" s="266"/>
      <c r="E471" s="266"/>
      <c r="F471" s="266"/>
      <c r="G471" s="266"/>
      <c r="H471" s="266"/>
      <c r="I471" s="266"/>
    </row>
    <row r="472" spans="2:9" x14ac:dyDescent="0.25">
      <c r="B472" s="266"/>
      <c r="C472" s="266"/>
      <c r="D472" s="266"/>
      <c r="E472" s="266"/>
      <c r="F472" s="266"/>
      <c r="G472" s="266"/>
      <c r="H472" s="266"/>
      <c r="I472" s="266"/>
    </row>
    <row r="473" spans="2:9" x14ac:dyDescent="0.25">
      <c r="B473" s="266"/>
      <c r="C473" s="266"/>
      <c r="D473" s="266"/>
      <c r="E473" s="266"/>
      <c r="F473" s="266"/>
      <c r="G473" s="266"/>
      <c r="H473" s="266"/>
      <c r="I473" s="266"/>
    </row>
    <row r="474" spans="2:9" x14ac:dyDescent="0.25">
      <c r="B474" s="266"/>
      <c r="C474" s="266"/>
      <c r="D474" s="266"/>
      <c r="E474" s="266"/>
      <c r="F474" s="266"/>
      <c r="G474" s="266"/>
      <c r="H474" s="266"/>
      <c r="I474" s="266"/>
    </row>
    <row r="475" spans="2:9" x14ac:dyDescent="0.25">
      <c r="B475" s="266"/>
      <c r="C475" s="266"/>
      <c r="D475" s="266"/>
      <c r="E475" s="266"/>
      <c r="F475" s="266"/>
      <c r="G475" s="266"/>
      <c r="H475" s="266"/>
      <c r="I475" s="266"/>
    </row>
    <row r="476" spans="2:9" x14ac:dyDescent="0.25">
      <c r="B476" s="266"/>
      <c r="C476" s="266"/>
      <c r="D476" s="266"/>
      <c r="E476" s="266"/>
      <c r="F476" s="266"/>
      <c r="G476" s="266"/>
      <c r="H476" s="266"/>
      <c r="I476" s="266"/>
    </row>
    <row r="477" spans="2:9" x14ac:dyDescent="0.25">
      <c r="B477" s="266"/>
      <c r="C477" s="266"/>
      <c r="D477" s="266"/>
      <c r="E477" s="266"/>
      <c r="F477" s="266"/>
      <c r="G477" s="266"/>
      <c r="H477" s="266"/>
      <c r="I477" s="266"/>
    </row>
    <row r="478" spans="2:9" x14ac:dyDescent="0.25">
      <c r="B478" s="266"/>
      <c r="C478" s="266"/>
      <c r="D478" s="266"/>
      <c r="E478" s="266"/>
      <c r="F478" s="266"/>
      <c r="G478" s="266"/>
      <c r="H478" s="266"/>
      <c r="I478" s="266"/>
    </row>
    <row r="479" spans="2:9" x14ac:dyDescent="0.25">
      <c r="B479" s="266"/>
      <c r="C479" s="266"/>
      <c r="D479" s="266"/>
      <c r="E479" s="266"/>
      <c r="F479" s="266"/>
      <c r="G479" s="266"/>
      <c r="H479" s="266"/>
      <c r="I479" s="266"/>
    </row>
    <row r="480" spans="2:9" x14ac:dyDescent="0.25">
      <c r="B480" s="266"/>
      <c r="C480" s="266"/>
      <c r="D480" s="266"/>
      <c r="E480" s="266"/>
      <c r="F480" s="266"/>
      <c r="G480" s="266"/>
      <c r="H480" s="266"/>
      <c r="I480" s="266"/>
    </row>
    <row r="481" spans="2:9" x14ac:dyDescent="0.25">
      <c r="B481" s="266"/>
      <c r="C481" s="266"/>
      <c r="D481" s="266"/>
      <c r="E481" s="266"/>
      <c r="F481" s="266"/>
      <c r="G481" s="266"/>
      <c r="H481" s="266"/>
      <c r="I481" s="266"/>
    </row>
    <row r="482" spans="2:9" x14ac:dyDescent="0.25">
      <c r="B482" s="266"/>
      <c r="C482" s="266"/>
      <c r="D482" s="266"/>
      <c r="E482" s="266"/>
      <c r="F482" s="266"/>
      <c r="G482" s="266"/>
      <c r="H482" s="266"/>
      <c r="I482" s="266"/>
    </row>
    <row r="483" spans="2:9" x14ac:dyDescent="0.25">
      <c r="B483" s="266"/>
      <c r="C483" s="266"/>
      <c r="D483" s="266"/>
      <c r="E483" s="266"/>
      <c r="F483" s="266"/>
      <c r="G483" s="266"/>
      <c r="H483" s="266"/>
      <c r="I483" s="266"/>
    </row>
    <row r="484" spans="2:9" x14ac:dyDescent="0.25">
      <c r="B484" s="266"/>
      <c r="C484" s="266"/>
      <c r="D484" s="266"/>
      <c r="E484" s="266"/>
      <c r="F484" s="266"/>
      <c r="G484" s="266"/>
      <c r="H484" s="266"/>
      <c r="I484" s="266"/>
    </row>
    <row r="485" spans="2:9" x14ac:dyDescent="0.25">
      <c r="B485" s="266"/>
      <c r="C485" s="266"/>
      <c r="D485" s="266"/>
      <c r="E485" s="266"/>
      <c r="F485" s="266"/>
      <c r="G485" s="266"/>
      <c r="H485" s="266"/>
      <c r="I485" s="266"/>
    </row>
    <row r="486" spans="2:9" x14ac:dyDescent="0.25">
      <c r="B486" s="266"/>
      <c r="C486" s="266"/>
      <c r="D486" s="266"/>
      <c r="E486" s="266"/>
      <c r="F486" s="266"/>
      <c r="G486" s="266"/>
      <c r="H486" s="266"/>
      <c r="I486" s="266"/>
    </row>
    <row r="487" spans="2:9" x14ac:dyDescent="0.25">
      <c r="B487" s="266"/>
      <c r="C487" s="266"/>
      <c r="D487" s="266"/>
      <c r="E487" s="266"/>
      <c r="F487" s="266"/>
      <c r="G487" s="266"/>
      <c r="H487" s="266"/>
      <c r="I487" s="266"/>
    </row>
    <row r="488" spans="2:9" x14ac:dyDescent="0.25">
      <c r="B488" s="266"/>
      <c r="C488" s="266"/>
      <c r="D488" s="266"/>
      <c r="E488" s="266"/>
      <c r="F488" s="266"/>
      <c r="G488" s="266"/>
      <c r="H488" s="266"/>
      <c r="I488" s="266"/>
    </row>
    <row r="489" spans="2:9" x14ac:dyDescent="0.25">
      <c r="B489" s="266"/>
      <c r="C489" s="266"/>
      <c r="D489" s="266"/>
      <c r="E489" s="266"/>
      <c r="F489" s="266"/>
      <c r="G489" s="266"/>
      <c r="H489" s="266"/>
      <c r="I489" s="266"/>
    </row>
    <row r="490" spans="2:9" x14ac:dyDescent="0.25">
      <c r="B490" s="266"/>
      <c r="C490" s="266"/>
      <c r="D490" s="266"/>
      <c r="E490" s="266"/>
      <c r="F490" s="266"/>
      <c r="G490" s="266"/>
      <c r="H490" s="266"/>
      <c r="I490" s="266"/>
    </row>
    <row r="491" spans="2:9" x14ac:dyDescent="0.25">
      <c r="B491" s="266"/>
      <c r="C491" s="266"/>
      <c r="D491" s="266"/>
      <c r="E491" s="266"/>
      <c r="F491" s="266"/>
      <c r="G491" s="266"/>
      <c r="H491" s="266"/>
      <c r="I491" s="266"/>
    </row>
    <row r="492" spans="2:9" x14ac:dyDescent="0.25">
      <c r="B492" s="266"/>
      <c r="C492" s="266"/>
      <c r="D492" s="266"/>
      <c r="E492" s="266"/>
      <c r="F492" s="266"/>
      <c r="G492" s="266"/>
      <c r="H492" s="266"/>
      <c r="I492" s="266"/>
    </row>
    <row r="493" spans="2:9" x14ac:dyDescent="0.25">
      <c r="B493" s="266"/>
      <c r="C493" s="266"/>
      <c r="D493" s="266"/>
      <c r="E493" s="266"/>
      <c r="F493" s="266"/>
      <c r="G493" s="266"/>
      <c r="H493" s="266"/>
      <c r="I493" s="266"/>
    </row>
    <row r="494" spans="2:9" x14ac:dyDescent="0.25">
      <c r="B494" s="266"/>
      <c r="C494" s="266"/>
      <c r="D494" s="266"/>
      <c r="E494" s="266"/>
      <c r="F494" s="266"/>
      <c r="G494" s="266"/>
      <c r="H494" s="266"/>
      <c r="I494" s="266"/>
    </row>
    <row r="495" spans="2:9" x14ac:dyDescent="0.25">
      <c r="B495" s="266"/>
      <c r="C495" s="266"/>
      <c r="D495" s="266"/>
      <c r="E495" s="266"/>
      <c r="F495" s="266"/>
      <c r="G495" s="266"/>
      <c r="H495" s="266"/>
      <c r="I495" s="266"/>
    </row>
    <row r="496" spans="2:9" x14ac:dyDescent="0.25">
      <c r="B496" s="266"/>
      <c r="C496" s="266"/>
      <c r="D496" s="266"/>
      <c r="E496" s="266"/>
      <c r="F496" s="266"/>
      <c r="G496" s="266"/>
      <c r="H496" s="266"/>
      <c r="I496" s="266"/>
    </row>
    <row r="497" spans="2:9" x14ac:dyDescent="0.25">
      <c r="B497" s="266"/>
      <c r="C497" s="266"/>
      <c r="D497" s="266"/>
      <c r="E497" s="266"/>
      <c r="F497" s="266"/>
      <c r="G497" s="266"/>
      <c r="H497" s="266"/>
      <c r="I497" s="266"/>
    </row>
    <row r="498" spans="2:9" x14ac:dyDescent="0.25">
      <c r="B498" s="266"/>
      <c r="C498" s="266"/>
      <c r="D498" s="266"/>
      <c r="E498" s="266"/>
      <c r="F498" s="266"/>
      <c r="G498" s="266"/>
      <c r="H498" s="266"/>
      <c r="I498" s="266"/>
    </row>
    <row r="499" spans="2:9" x14ac:dyDescent="0.25">
      <c r="B499" s="266"/>
      <c r="C499" s="266"/>
      <c r="D499" s="266"/>
      <c r="E499" s="266"/>
      <c r="F499" s="266"/>
      <c r="G499" s="266"/>
      <c r="H499" s="266"/>
      <c r="I499" s="266"/>
    </row>
    <row r="500" spans="2:9" x14ac:dyDescent="0.25">
      <c r="B500" s="266"/>
      <c r="C500" s="266"/>
      <c r="D500" s="266"/>
      <c r="E500" s="266"/>
      <c r="F500" s="266"/>
      <c r="G500" s="266"/>
      <c r="H500" s="266"/>
      <c r="I500" s="266"/>
    </row>
    <row r="501" spans="2:9" x14ac:dyDescent="0.25">
      <c r="B501" s="266"/>
      <c r="C501" s="266"/>
      <c r="D501" s="266"/>
      <c r="E501" s="266"/>
      <c r="F501" s="266"/>
      <c r="G501" s="266"/>
      <c r="H501" s="266"/>
      <c r="I501" s="266"/>
    </row>
    <row r="502" spans="2:9" x14ac:dyDescent="0.25">
      <c r="B502" s="266"/>
      <c r="C502" s="266"/>
      <c r="D502" s="266"/>
      <c r="E502" s="266"/>
      <c r="F502" s="266"/>
      <c r="G502" s="266"/>
      <c r="H502" s="266"/>
      <c r="I502" s="266"/>
    </row>
    <row r="503" spans="2:9" x14ac:dyDescent="0.25">
      <c r="B503" s="266"/>
      <c r="C503" s="266"/>
      <c r="D503" s="266"/>
      <c r="E503" s="266"/>
      <c r="F503" s="266"/>
      <c r="G503" s="266"/>
      <c r="H503" s="266"/>
      <c r="I503" s="266"/>
    </row>
    <row r="504" spans="2:9" x14ac:dyDescent="0.25">
      <c r="B504" s="266"/>
      <c r="C504" s="266"/>
      <c r="D504" s="266"/>
      <c r="E504" s="266"/>
      <c r="F504" s="266"/>
      <c r="G504" s="266"/>
      <c r="H504" s="266"/>
      <c r="I504" s="266"/>
    </row>
    <row r="505" spans="2:9" x14ac:dyDescent="0.25">
      <c r="B505" s="266"/>
      <c r="C505" s="266"/>
      <c r="D505" s="266"/>
      <c r="E505" s="266"/>
      <c r="F505" s="266"/>
      <c r="G505" s="266"/>
      <c r="H505" s="266"/>
      <c r="I505" s="266"/>
    </row>
    <row r="506" spans="2:9" x14ac:dyDescent="0.25">
      <c r="B506" s="266"/>
      <c r="C506" s="266"/>
      <c r="D506" s="266"/>
      <c r="E506" s="266"/>
      <c r="F506" s="266"/>
      <c r="G506" s="266"/>
      <c r="H506" s="266"/>
      <c r="I506" s="266"/>
    </row>
    <row r="507" spans="2:9" x14ac:dyDescent="0.25">
      <c r="B507" s="266"/>
      <c r="C507" s="266"/>
      <c r="D507" s="266"/>
      <c r="E507" s="266"/>
      <c r="F507" s="266"/>
      <c r="G507" s="266"/>
      <c r="H507" s="266"/>
      <c r="I507" s="266"/>
    </row>
    <row r="508" spans="2:9" x14ac:dyDescent="0.25">
      <c r="B508" s="266"/>
      <c r="C508" s="266"/>
      <c r="D508" s="266"/>
      <c r="E508" s="266"/>
      <c r="F508" s="266"/>
      <c r="G508" s="266"/>
      <c r="H508" s="266"/>
      <c r="I508" s="266"/>
    </row>
    <row r="509" spans="2:9" x14ac:dyDescent="0.25">
      <c r="B509" s="266"/>
      <c r="C509" s="266"/>
      <c r="D509" s="266"/>
      <c r="E509" s="266"/>
      <c r="F509" s="266"/>
      <c r="G509" s="266"/>
      <c r="H509" s="266"/>
      <c r="I509" s="266"/>
    </row>
    <row r="510" spans="2:9" x14ac:dyDescent="0.25">
      <c r="B510" s="266"/>
      <c r="C510" s="266"/>
      <c r="D510" s="266"/>
      <c r="E510" s="266"/>
      <c r="F510" s="266"/>
      <c r="G510" s="266"/>
      <c r="H510" s="266"/>
      <c r="I510" s="266"/>
    </row>
    <row r="511" spans="2:9" x14ac:dyDescent="0.25">
      <c r="B511" s="266"/>
      <c r="C511" s="266"/>
      <c r="D511" s="266"/>
      <c r="E511" s="266"/>
      <c r="F511" s="266"/>
      <c r="G511" s="266"/>
      <c r="H511" s="266"/>
      <c r="I511" s="266"/>
    </row>
    <row r="512" spans="2:9" x14ac:dyDescent="0.25">
      <c r="B512" s="266"/>
      <c r="C512" s="266"/>
      <c r="D512" s="266"/>
      <c r="E512" s="266"/>
      <c r="F512" s="266"/>
      <c r="G512" s="266"/>
      <c r="H512" s="266"/>
      <c r="I512" s="266"/>
    </row>
    <row r="513" spans="2:9" x14ac:dyDescent="0.25">
      <c r="B513" s="266"/>
      <c r="C513" s="266"/>
      <c r="D513" s="266"/>
      <c r="E513" s="266"/>
      <c r="F513" s="266"/>
      <c r="G513" s="266"/>
      <c r="H513" s="266"/>
      <c r="I513" s="266"/>
    </row>
    <row r="514" spans="2:9" x14ac:dyDescent="0.25">
      <c r="B514" s="266"/>
      <c r="C514" s="266"/>
      <c r="D514" s="266"/>
      <c r="E514" s="266"/>
      <c r="F514" s="266"/>
      <c r="G514" s="266"/>
      <c r="H514" s="266"/>
      <c r="I514" s="266"/>
    </row>
    <row r="515" spans="2:9" x14ac:dyDescent="0.25">
      <c r="B515" s="266"/>
      <c r="C515" s="266"/>
      <c r="D515" s="266"/>
      <c r="E515" s="266"/>
      <c r="F515" s="266"/>
      <c r="G515" s="266"/>
      <c r="H515" s="266"/>
      <c r="I515" s="266"/>
    </row>
    <row r="516" spans="2:9" x14ac:dyDescent="0.25">
      <c r="B516" s="266"/>
      <c r="C516" s="266"/>
      <c r="D516" s="266"/>
      <c r="E516" s="266"/>
      <c r="F516" s="266"/>
      <c r="G516" s="266"/>
      <c r="H516" s="266"/>
      <c r="I516" s="266"/>
    </row>
    <row r="517" spans="2:9" x14ac:dyDescent="0.25">
      <c r="B517" s="266"/>
      <c r="C517" s="266"/>
      <c r="D517" s="266"/>
      <c r="E517" s="266"/>
      <c r="F517" s="266"/>
      <c r="G517" s="266"/>
      <c r="H517" s="266"/>
      <c r="I517" s="266"/>
    </row>
    <row r="518" spans="2:9" x14ac:dyDescent="0.25">
      <c r="B518" s="266"/>
      <c r="C518" s="266"/>
      <c r="D518" s="266"/>
      <c r="E518" s="266"/>
      <c r="F518" s="266"/>
      <c r="G518" s="266"/>
      <c r="H518" s="266"/>
      <c r="I518" s="266"/>
    </row>
    <row r="519" spans="2:9" x14ac:dyDescent="0.25">
      <c r="B519" s="266"/>
      <c r="C519" s="266"/>
      <c r="D519" s="266"/>
      <c r="E519" s="266"/>
      <c r="F519" s="266"/>
      <c r="G519" s="266"/>
      <c r="H519" s="266"/>
      <c r="I519" s="266"/>
    </row>
    <row r="520" spans="2:9" x14ac:dyDescent="0.25">
      <c r="B520" s="266"/>
      <c r="C520" s="266"/>
      <c r="D520" s="266"/>
      <c r="E520" s="266"/>
      <c r="F520" s="266"/>
      <c r="G520" s="266"/>
      <c r="H520" s="266"/>
      <c r="I520" s="266"/>
    </row>
    <row r="521" spans="2:9" x14ac:dyDescent="0.25">
      <c r="B521" s="266"/>
      <c r="C521" s="266"/>
      <c r="D521" s="266"/>
      <c r="E521" s="266"/>
      <c r="F521" s="266"/>
      <c r="G521" s="266"/>
      <c r="H521" s="266"/>
      <c r="I521" s="266"/>
    </row>
    <row r="522" spans="2:9" x14ac:dyDescent="0.25">
      <c r="B522" s="266"/>
      <c r="C522" s="266"/>
      <c r="D522" s="266"/>
      <c r="E522" s="266"/>
      <c r="F522" s="266"/>
      <c r="G522" s="266"/>
      <c r="H522" s="266"/>
      <c r="I522" s="266"/>
    </row>
    <row r="523" spans="2:9" x14ac:dyDescent="0.25">
      <c r="B523" s="266"/>
      <c r="C523" s="266"/>
      <c r="D523" s="266"/>
      <c r="E523" s="266"/>
      <c r="F523" s="266"/>
      <c r="G523" s="266"/>
      <c r="H523" s="266"/>
      <c r="I523" s="266"/>
    </row>
    <row r="524" spans="2:9" x14ac:dyDescent="0.25">
      <c r="B524" s="266"/>
      <c r="C524" s="266"/>
      <c r="D524" s="266"/>
      <c r="E524" s="266"/>
      <c r="F524" s="266"/>
      <c r="G524" s="266"/>
      <c r="H524" s="266"/>
      <c r="I524" s="266"/>
    </row>
    <row r="525" spans="2:9" x14ac:dyDescent="0.25">
      <c r="B525" s="266"/>
      <c r="C525" s="266"/>
      <c r="D525" s="266"/>
      <c r="E525" s="266"/>
      <c r="F525" s="266"/>
      <c r="G525" s="266"/>
      <c r="H525" s="266"/>
      <c r="I525" s="266"/>
    </row>
    <row r="526" spans="2:9" x14ac:dyDescent="0.25">
      <c r="B526" s="266"/>
      <c r="C526" s="266"/>
      <c r="D526" s="266"/>
      <c r="E526" s="266"/>
      <c r="F526" s="266"/>
      <c r="G526" s="266"/>
      <c r="H526" s="266"/>
      <c r="I526" s="266"/>
    </row>
    <row r="527" spans="2:9" x14ac:dyDescent="0.25">
      <c r="B527" s="266"/>
      <c r="C527" s="266"/>
      <c r="D527" s="266"/>
      <c r="E527" s="266"/>
      <c r="F527" s="266"/>
      <c r="G527" s="266"/>
      <c r="H527" s="266"/>
      <c r="I527" s="266"/>
    </row>
    <row r="528" spans="2:9" x14ac:dyDescent="0.25">
      <c r="B528" s="266"/>
      <c r="C528" s="266"/>
      <c r="D528" s="266"/>
      <c r="E528" s="266"/>
      <c r="F528" s="266"/>
      <c r="G528" s="266"/>
      <c r="H528" s="266"/>
      <c r="I528" s="266"/>
    </row>
    <row r="529" spans="2:9" x14ac:dyDescent="0.25">
      <c r="B529" s="266"/>
      <c r="C529" s="266"/>
      <c r="D529" s="266"/>
      <c r="E529" s="266"/>
      <c r="F529" s="266"/>
      <c r="G529" s="266"/>
      <c r="H529" s="266"/>
      <c r="I529" s="266"/>
    </row>
    <row r="530" spans="2:9" x14ac:dyDescent="0.25">
      <c r="B530" s="266"/>
      <c r="C530" s="266"/>
      <c r="D530" s="266"/>
      <c r="E530" s="266"/>
      <c r="F530" s="266"/>
      <c r="G530" s="266"/>
      <c r="H530" s="266"/>
      <c r="I530" s="266"/>
    </row>
    <row r="531" spans="2:9" x14ac:dyDescent="0.25">
      <c r="B531" s="266"/>
      <c r="C531" s="266"/>
      <c r="D531" s="266"/>
      <c r="E531" s="266"/>
      <c r="F531" s="266"/>
      <c r="G531" s="266"/>
      <c r="H531" s="266"/>
      <c r="I531" s="266"/>
    </row>
    <row r="532" spans="2:9" x14ac:dyDescent="0.25">
      <c r="B532" s="266"/>
      <c r="C532" s="266"/>
      <c r="D532" s="266"/>
      <c r="E532" s="266"/>
      <c r="F532" s="266"/>
      <c r="G532" s="266"/>
      <c r="H532" s="266"/>
      <c r="I532" s="266"/>
    </row>
    <row r="533" spans="2:9" x14ac:dyDescent="0.25">
      <c r="B533" s="266"/>
      <c r="C533" s="266"/>
      <c r="D533" s="266"/>
      <c r="E533" s="266"/>
      <c r="F533" s="266"/>
      <c r="G533" s="266"/>
      <c r="H533" s="266"/>
      <c r="I533" s="266"/>
    </row>
    <row r="534" spans="2:9" x14ac:dyDescent="0.25">
      <c r="B534" s="266"/>
      <c r="C534" s="266"/>
      <c r="D534" s="266"/>
      <c r="E534" s="266"/>
      <c r="F534" s="266"/>
      <c r="G534" s="266"/>
      <c r="H534" s="266"/>
      <c r="I534" s="266"/>
    </row>
    <row r="535" spans="2:9" x14ac:dyDescent="0.25">
      <c r="B535" s="266"/>
      <c r="C535" s="266"/>
      <c r="D535" s="266"/>
      <c r="E535" s="266"/>
      <c r="F535" s="266"/>
      <c r="G535" s="266"/>
      <c r="H535" s="266"/>
      <c r="I535" s="266"/>
    </row>
    <row r="536" spans="2:9" x14ac:dyDescent="0.25">
      <c r="B536" s="266"/>
      <c r="C536" s="266"/>
      <c r="D536" s="266"/>
      <c r="E536" s="266"/>
      <c r="F536" s="266"/>
      <c r="G536" s="266"/>
      <c r="H536" s="266"/>
      <c r="I536" s="266"/>
    </row>
    <row r="537" spans="2:9" x14ac:dyDescent="0.25">
      <c r="B537" s="266"/>
      <c r="C537" s="266"/>
      <c r="D537" s="266"/>
      <c r="E537" s="266"/>
      <c r="F537" s="266"/>
      <c r="G537" s="266"/>
      <c r="H537" s="266"/>
      <c r="I537" s="266"/>
    </row>
    <row r="538" spans="2:9" x14ac:dyDescent="0.25">
      <c r="B538" s="266"/>
      <c r="C538" s="266"/>
      <c r="D538" s="266"/>
      <c r="E538" s="266"/>
      <c r="F538" s="266"/>
      <c r="G538" s="266"/>
      <c r="H538" s="266"/>
      <c r="I538" s="266"/>
    </row>
    <row r="539" spans="2:9" x14ac:dyDescent="0.25">
      <c r="B539" s="266"/>
      <c r="C539" s="266"/>
      <c r="D539" s="266"/>
      <c r="E539" s="266"/>
      <c r="F539" s="266"/>
      <c r="G539" s="266"/>
      <c r="H539" s="266"/>
      <c r="I539" s="266"/>
    </row>
    <row r="540" spans="2:9" x14ac:dyDescent="0.25">
      <c r="B540" s="266"/>
      <c r="C540" s="266"/>
      <c r="D540" s="266"/>
      <c r="E540" s="266"/>
      <c r="F540" s="266"/>
      <c r="G540" s="266"/>
      <c r="H540" s="266"/>
      <c r="I540" s="266"/>
    </row>
    <row r="541" spans="2:9" x14ac:dyDescent="0.25">
      <c r="B541" s="266"/>
      <c r="C541" s="266"/>
      <c r="D541" s="266"/>
      <c r="E541" s="266"/>
      <c r="F541" s="266"/>
      <c r="G541" s="266"/>
      <c r="H541" s="266"/>
      <c r="I541" s="266"/>
    </row>
    <row r="542" spans="2:9" x14ac:dyDescent="0.25">
      <c r="B542" s="266"/>
      <c r="C542" s="266"/>
      <c r="D542" s="266"/>
      <c r="E542" s="266"/>
      <c r="F542" s="266"/>
      <c r="G542" s="266"/>
      <c r="H542" s="266"/>
      <c r="I542" s="266"/>
    </row>
    <row r="543" spans="2:9" x14ac:dyDescent="0.25">
      <c r="B543" s="266"/>
      <c r="C543" s="266"/>
      <c r="D543" s="266"/>
      <c r="E543" s="266"/>
      <c r="F543" s="266"/>
      <c r="G543" s="266"/>
      <c r="H543" s="266"/>
      <c r="I543" s="266"/>
    </row>
    <row r="544" spans="2:9" x14ac:dyDescent="0.25">
      <c r="B544" s="266"/>
      <c r="C544" s="266"/>
      <c r="D544" s="266"/>
      <c r="E544" s="266"/>
      <c r="F544" s="266"/>
      <c r="G544" s="266"/>
      <c r="H544" s="266"/>
      <c r="I544" s="266"/>
    </row>
    <row r="545" spans="2:9" x14ac:dyDescent="0.25">
      <c r="B545" s="266"/>
      <c r="C545" s="266"/>
      <c r="D545" s="266"/>
      <c r="E545" s="266"/>
      <c r="F545" s="266"/>
      <c r="G545" s="266"/>
      <c r="H545" s="266"/>
      <c r="I545" s="266"/>
    </row>
    <row r="546" spans="2:9" x14ac:dyDescent="0.25">
      <c r="B546" s="266"/>
      <c r="C546" s="266"/>
      <c r="D546" s="266"/>
      <c r="E546" s="266"/>
      <c r="F546" s="266"/>
      <c r="G546" s="266"/>
      <c r="H546" s="266"/>
      <c r="I546" s="266"/>
    </row>
    <row r="547" spans="2:9" x14ac:dyDescent="0.25">
      <c r="B547" s="266"/>
      <c r="C547" s="266"/>
      <c r="D547" s="266"/>
      <c r="E547" s="266"/>
      <c r="F547" s="266"/>
      <c r="G547" s="266"/>
      <c r="H547" s="266"/>
      <c r="I547" s="266"/>
    </row>
    <row r="548" spans="2:9" x14ac:dyDescent="0.25">
      <c r="B548" s="266"/>
      <c r="C548" s="266"/>
      <c r="D548" s="266"/>
      <c r="E548" s="266"/>
      <c r="F548" s="266"/>
      <c r="G548" s="266"/>
      <c r="H548" s="266"/>
      <c r="I548" s="266"/>
    </row>
    <row r="549" spans="2:9" x14ac:dyDescent="0.25">
      <c r="B549" s="266"/>
      <c r="C549" s="266"/>
      <c r="D549" s="266"/>
      <c r="E549" s="266"/>
      <c r="F549" s="266"/>
      <c r="G549" s="266"/>
      <c r="H549" s="266"/>
      <c r="I549" s="266"/>
    </row>
    <row r="550" spans="2:9" x14ac:dyDescent="0.25">
      <c r="B550" s="266"/>
      <c r="C550" s="266"/>
      <c r="D550" s="266"/>
      <c r="E550" s="266"/>
      <c r="F550" s="266"/>
      <c r="G550" s="266"/>
      <c r="H550" s="266"/>
      <c r="I550" s="266"/>
    </row>
    <row r="551" spans="2:9" x14ac:dyDescent="0.25">
      <c r="B551" s="266"/>
      <c r="C551" s="266"/>
      <c r="D551" s="266"/>
      <c r="E551" s="266"/>
      <c r="F551" s="266"/>
      <c r="G551" s="266"/>
      <c r="H551" s="266"/>
      <c r="I551" s="266"/>
    </row>
    <row r="552" spans="2:9" x14ac:dyDescent="0.25">
      <c r="B552" s="266"/>
      <c r="C552" s="266"/>
      <c r="D552" s="266"/>
      <c r="E552" s="266"/>
      <c r="F552" s="266"/>
      <c r="G552" s="266"/>
      <c r="H552" s="266"/>
      <c r="I552" s="266"/>
    </row>
    <row r="553" spans="2:9" x14ac:dyDescent="0.25">
      <c r="B553" s="266"/>
      <c r="C553" s="266"/>
      <c r="D553" s="266"/>
      <c r="E553" s="266"/>
      <c r="F553" s="266"/>
      <c r="G553" s="266"/>
      <c r="H553" s="266"/>
      <c r="I553" s="266"/>
    </row>
    <row r="554" spans="2:9" x14ac:dyDescent="0.25">
      <c r="B554" s="266"/>
      <c r="C554" s="266"/>
      <c r="D554" s="266"/>
      <c r="E554" s="266"/>
      <c r="F554" s="266"/>
      <c r="G554" s="266"/>
      <c r="H554" s="266"/>
      <c r="I554" s="266"/>
    </row>
    <row r="555" spans="2:9" x14ac:dyDescent="0.25">
      <c r="B555" s="266"/>
      <c r="C555" s="266"/>
      <c r="D555" s="266"/>
      <c r="E555" s="266"/>
      <c r="F555" s="266"/>
      <c r="G555" s="266"/>
      <c r="H555" s="266"/>
      <c r="I555" s="266"/>
    </row>
    <row r="556" spans="2:9" x14ac:dyDescent="0.25">
      <c r="B556" s="266"/>
      <c r="C556" s="266"/>
      <c r="D556" s="266"/>
      <c r="E556" s="266"/>
      <c r="F556" s="266"/>
      <c r="G556" s="266"/>
      <c r="H556" s="266"/>
      <c r="I556" s="266"/>
    </row>
    <row r="557" spans="2:9" x14ac:dyDescent="0.25">
      <c r="B557" s="266"/>
      <c r="C557" s="266"/>
      <c r="D557" s="266"/>
      <c r="E557" s="266"/>
      <c r="F557" s="266"/>
      <c r="G557" s="266"/>
      <c r="H557" s="266"/>
      <c r="I557" s="266"/>
    </row>
    <row r="558" spans="2:9" x14ac:dyDescent="0.25">
      <c r="B558" s="266"/>
      <c r="C558" s="266"/>
      <c r="D558" s="266"/>
      <c r="E558" s="266"/>
      <c r="F558" s="266"/>
      <c r="G558" s="266"/>
      <c r="H558" s="266"/>
      <c r="I558" s="266"/>
    </row>
    <row r="559" spans="2:9" x14ac:dyDescent="0.25">
      <c r="B559" s="266"/>
      <c r="C559" s="266"/>
      <c r="D559" s="266"/>
      <c r="E559" s="266"/>
      <c r="F559" s="266"/>
      <c r="G559" s="266"/>
      <c r="H559" s="266"/>
      <c r="I559" s="266"/>
    </row>
    <row r="560" spans="2:9" x14ac:dyDescent="0.25">
      <c r="B560" s="266"/>
      <c r="C560" s="266"/>
      <c r="D560" s="266"/>
      <c r="E560" s="266"/>
      <c r="F560" s="266"/>
      <c r="G560" s="266"/>
      <c r="H560" s="266"/>
      <c r="I560" s="266"/>
    </row>
    <row r="561" spans="2:9" x14ac:dyDescent="0.25">
      <c r="B561" s="266"/>
      <c r="C561" s="266"/>
      <c r="D561" s="266"/>
      <c r="E561" s="266"/>
      <c r="F561" s="266"/>
      <c r="G561" s="266"/>
      <c r="H561" s="266"/>
      <c r="I561" s="266"/>
    </row>
    <row r="562" spans="2:9" x14ac:dyDescent="0.25">
      <c r="B562" s="266"/>
      <c r="C562" s="266"/>
      <c r="D562" s="266"/>
      <c r="E562" s="266"/>
      <c r="F562" s="266"/>
      <c r="G562" s="266"/>
      <c r="H562" s="266"/>
      <c r="I562" s="266"/>
    </row>
    <row r="563" spans="2:9" x14ac:dyDescent="0.25">
      <c r="B563" s="266"/>
      <c r="C563" s="266"/>
      <c r="D563" s="266"/>
      <c r="E563" s="266"/>
      <c r="F563" s="266"/>
      <c r="G563" s="266"/>
      <c r="H563" s="266"/>
      <c r="I563" s="266"/>
    </row>
    <row r="564" spans="2:9" x14ac:dyDescent="0.25">
      <c r="B564" s="266"/>
      <c r="C564" s="266"/>
      <c r="D564" s="266"/>
      <c r="E564" s="266"/>
      <c r="F564" s="266"/>
      <c r="G564" s="266"/>
      <c r="H564" s="266"/>
      <c r="I564" s="266"/>
    </row>
    <row r="565" spans="2:9" x14ac:dyDescent="0.25">
      <c r="B565" s="266"/>
      <c r="C565" s="266"/>
      <c r="D565" s="266"/>
      <c r="E565" s="266"/>
      <c r="F565" s="266"/>
      <c r="G565" s="266"/>
      <c r="H565" s="266"/>
      <c r="I565" s="266"/>
    </row>
    <row r="566" spans="2:9" x14ac:dyDescent="0.25">
      <c r="B566" s="266"/>
      <c r="C566" s="266"/>
      <c r="D566" s="266"/>
      <c r="E566" s="266"/>
      <c r="F566" s="266"/>
      <c r="G566" s="266"/>
      <c r="H566" s="266"/>
      <c r="I566" s="266"/>
    </row>
    <row r="567" spans="2:9" x14ac:dyDescent="0.25">
      <c r="B567" s="266"/>
      <c r="C567" s="266"/>
      <c r="D567" s="266"/>
      <c r="E567" s="266"/>
      <c r="F567" s="266"/>
      <c r="G567" s="266"/>
      <c r="H567" s="266"/>
      <c r="I567" s="266"/>
    </row>
    <row r="568" spans="2:9" x14ac:dyDescent="0.25">
      <c r="B568" s="266"/>
      <c r="C568" s="266"/>
      <c r="D568" s="266"/>
      <c r="E568" s="266"/>
      <c r="F568" s="266"/>
      <c r="G568" s="266"/>
      <c r="H568" s="266"/>
      <c r="I568" s="266"/>
    </row>
    <row r="569" spans="2:9" x14ac:dyDescent="0.25">
      <c r="B569" s="266"/>
      <c r="C569" s="266"/>
      <c r="D569" s="266"/>
      <c r="E569" s="266"/>
      <c r="F569" s="266"/>
      <c r="G569" s="266"/>
      <c r="H569" s="266"/>
      <c r="I569" s="266"/>
    </row>
    <row r="570" spans="2:9" x14ac:dyDescent="0.25">
      <c r="B570" s="266"/>
      <c r="C570" s="266"/>
      <c r="D570" s="266"/>
      <c r="E570" s="266"/>
      <c r="F570" s="266"/>
      <c r="G570" s="266"/>
      <c r="H570" s="266"/>
      <c r="I570" s="266"/>
    </row>
    <row r="571" spans="2:9" x14ac:dyDescent="0.25">
      <c r="B571" s="266"/>
      <c r="C571" s="266"/>
      <c r="D571" s="266"/>
      <c r="E571" s="266"/>
      <c r="F571" s="266"/>
      <c r="G571" s="266"/>
      <c r="H571" s="266"/>
      <c r="I571" s="266"/>
    </row>
    <row r="572" spans="2:9" x14ac:dyDescent="0.25">
      <c r="B572" s="266"/>
      <c r="C572" s="266"/>
      <c r="D572" s="266"/>
      <c r="E572" s="266"/>
      <c r="F572" s="266"/>
      <c r="G572" s="266"/>
      <c r="H572" s="266"/>
      <c r="I572" s="266"/>
    </row>
    <row r="573" spans="2:9" x14ac:dyDescent="0.25">
      <c r="B573" s="266"/>
      <c r="C573" s="266"/>
      <c r="D573" s="266"/>
      <c r="E573" s="266"/>
      <c r="F573" s="266"/>
      <c r="G573" s="266"/>
      <c r="H573" s="266"/>
      <c r="I573" s="266"/>
    </row>
    <row r="574" spans="2:9" x14ac:dyDescent="0.25">
      <c r="B574" s="266"/>
      <c r="C574" s="266"/>
      <c r="D574" s="266"/>
      <c r="E574" s="266"/>
      <c r="F574" s="266"/>
      <c r="G574" s="266"/>
      <c r="H574" s="266"/>
      <c r="I574" s="266"/>
    </row>
    <row r="575" spans="2:9" x14ac:dyDescent="0.25">
      <c r="B575" s="266"/>
      <c r="C575" s="266"/>
      <c r="D575" s="266"/>
      <c r="E575" s="266"/>
      <c r="F575" s="266"/>
      <c r="G575" s="266"/>
      <c r="H575" s="266"/>
      <c r="I575" s="266"/>
    </row>
    <row r="576" spans="2:9" x14ac:dyDescent="0.25">
      <c r="B576" s="266"/>
      <c r="C576" s="266"/>
      <c r="D576" s="266"/>
      <c r="E576" s="266"/>
      <c r="F576" s="266"/>
      <c r="G576" s="266"/>
      <c r="H576" s="266"/>
      <c r="I576" s="266"/>
    </row>
    <row r="577" spans="2:9" x14ac:dyDescent="0.25">
      <c r="B577" s="266"/>
      <c r="C577" s="266"/>
      <c r="D577" s="266"/>
      <c r="E577" s="266"/>
      <c r="F577" s="266"/>
      <c r="G577" s="266"/>
      <c r="H577" s="266"/>
      <c r="I577" s="266"/>
    </row>
    <row r="578" spans="2:9" x14ac:dyDescent="0.25">
      <c r="B578" s="266"/>
      <c r="C578" s="266"/>
      <c r="D578" s="266"/>
      <c r="E578" s="266"/>
      <c r="F578" s="266"/>
      <c r="G578" s="266"/>
      <c r="H578" s="266"/>
      <c r="I578" s="266"/>
    </row>
    <row r="579" spans="2:9" x14ac:dyDescent="0.25">
      <c r="B579" s="266"/>
      <c r="C579" s="266"/>
      <c r="D579" s="266"/>
      <c r="E579" s="266"/>
      <c r="F579" s="266"/>
      <c r="G579" s="266"/>
      <c r="H579" s="266"/>
      <c r="I579" s="266"/>
    </row>
    <row r="580" spans="2:9" x14ac:dyDescent="0.25">
      <c r="B580" s="266"/>
      <c r="C580" s="266"/>
      <c r="D580" s="266"/>
      <c r="E580" s="266"/>
      <c r="F580" s="266"/>
      <c r="G580" s="266"/>
      <c r="H580" s="266"/>
      <c r="I580" s="266"/>
    </row>
    <row r="581" spans="2:9" x14ac:dyDescent="0.25">
      <c r="B581" s="266"/>
      <c r="C581" s="266"/>
      <c r="D581" s="266"/>
      <c r="E581" s="266"/>
      <c r="F581" s="266"/>
      <c r="G581" s="266"/>
      <c r="H581" s="266"/>
      <c r="I581" s="266"/>
    </row>
    <row r="582" spans="2:9" x14ac:dyDescent="0.25">
      <c r="B582" s="266"/>
      <c r="C582" s="266"/>
      <c r="D582" s="266"/>
      <c r="E582" s="266"/>
      <c r="F582" s="266"/>
      <c r="G582" s="266"/>
      <c r="H582" s="266"/>
      <c r="I582" s="266"/>
    </row>
    <row r="583" spans="2:9" x14ac:dyDescent="0.25">
      <c r="B583" s="266"/>
      <c r="C583" s="266"/>
      <c r="D583" s="266"/>
      <c r="E583" s="266"/>
      <c r="F583" s="266"/>
      <c r="G583" s="266"/>
      <c r="H583" s="266"/>
      <c r="I583" s="266"/>
    </row>
    <row r="584" spans="2:9" x14ac:dyDescent="0.25">
      <c r="B584" s="266"/>
      <c r="C584" s="266"/>
      <c r="D584" s="266"/>
      <c r="E584" s="266"/>
      <c r="F584" s="266"/>
      <c r="G584" s="266"/>
      <c r="H584" s="266"/>
      <c r="I584" s="266"/>
    </row>
    <row r="585" spans="2:9" x14ac:dyDescent="0.25">
      <c r="B585" s="266"/>
      <c r="C585" s="266"/>
      <c r="D585" s="266"/>
      <c r="E585" s="266"/>
      <c r="F585" s="266"/>
      <c r="G585" s="266"/>
      <c r="H585" s="266"/>
      <c r="I585" s="266"/>
    </row>
    <row r="586" spans="2:9" x14ac:dyDescent="0.25">
      <c r="B586" s="266"/>
      <c r="C586" s="266"/>
      <c r="D586" s="266"/>
      <c r="E586" s="266"/>
      <c r="F586" s="266"/>
      <c r="G586" s="266"/>
      <c r="H586" s="266"/>
      <c r="I586" s="266"/>
    </row>
    <row r="587" spans="2:9" x14ac:dyDescent="0.25">
      <c r="B587" s="266"/>
      <c r="C587" s="266"/>
      <c r="D587" s="266"/>
      <c r="E587" s="266"/>
      <c r="F587" s="266"/>
      <c r="G587" s="266"/>
      <c r="H587" s="266"/>
      <c r="I587" s="266"/>
    </row>
    <row r="588" spans="2:9" x14ac:dyDescent="0.25">
      <c r="B588" s="266"/>
      <c r="C588" s="266"/>
      <c r="D588" s="266"/>
      <c r="E588" s="266"/>
      <c r="F588" s="266"/>
      <c r="G588" s="266"/>
      <c r="H588" s="266"/>
      <c r="I588" s="266"/>
    </row>
    <row r="589" spans="2:9" x14ac:dyDescent="0.25">
      <c r="B589" s="266"/>
      <c r="C589" s="266"/>
      <c r="D589" s="266"/>
      <c r="E589" s="266"/>
      <c r="F589" s="266"/>
      <c r="G589" s="266"/>
      <c r="H589" s="266"/>
      <c r="I589" s="266"/>
    </row>
    <row r="590" spans="2:9" x14ac:dyDescent="0.25">
      <c r="B590" s="266"/>
      <c r="C590" s="266"/>
      <c r="D590" s="266"/>
      <c r="E590" s="266"/>
      <c r="F590" s="266"/>
      <c r="G590" s="266"/>
      <c r="H590" s="266"/>
      <c r="I590" s="266"/>
    </row>
    <row r="591" spans="2:9" x14ac:dyDescent="0.25">
      <c r="B591" s="266"/>
      <c r="C591" s="266"/>
      <c r="D591" s="266"/>
      <c r="E591" s="266"/>
      <c r="F591" s="266"/>
      <c r="G591" s="266"/>
      <c r="H591" s="266"/>
      <c r="I591" s="266"/>
    </row>
    <row r="592" spans="2:9" x14ac:dyDescent="0.25">
      <c r="B592" s="266"/>
      <c r="C592" s="266"/>
      <c r="D592" s="266"/>
      <c r="E592" s="266"/>
      <c r="F592" s="266"/>
      <c r="G592" s="266"/>
      <c r="H592" s="266"/>
      <c r="I592" s="266"/>
    </row>
    <row r="593" spans="2:9" x14ac:dyDescent="0.25">
      <c r="B593" s="266"/>
      <c r="C593" s="266"/>
      <c r="D593" s="266"/>
      <c r="E593" s="266"/>
      <c r="F593" s="266"/>
      <c r="G593" s="266"/>
      <c r="H593" s="266"/>
      <c r="I593" s="266"/>
    </row>
    <row r="594" spans="2:9" x14ac:dyDescent="0.25">
      <c r="B594" s="266"/>
      <c r="C594" s="266"/>
      <c r="D594" s="266"/>
      <c r="E594" s="266"/>
      <c r="F594" s="266"/>
      <c r="G594" s="266"/>
      <c r="H594" s="266"/>
      <c r="I594" s="266"/>
    </row>
    <row r="595" spans="2:9" x14ac:dyDescent="0.25">
      <c r="B595" s="266"/>
      <c r="C595" s="266"/>
      <c r="D595" s="266"/>
      <c r="E595" s="266"/>
      <c r="F595" s="266"/>
      <c r="G595" s="266"/>
      <c r="H595" s="266"/>
      <c r="I595" s="266"/>
    </row>
    <row r="596" spans="2:9" x14ac:dyDescent="0.25">
      <c r="B596" s="266"/>
      <c r="C596" s="266"/>
      <c r="D596" s="266"/>
      <c r="E596" s="266"/>
      <c r="F596" s="266"/>
      <c r="G596" s="266"/>
      <c r="H596" s="266"/>
      <c r="I596" s="266"/>
    </row>
    <row r="597" spans="2:9" x14ac:dyDescent="0.25">
      <c r="B597" s="266"/>
      <c r="C597" s="266"/>
      <c r="D597" s="266"/>
      <c r="E597" s="266"/>
      <c r="F597" s="266"/>
      <c r="G597" s="266"/>
      <c r="H597" s="266"/>
      <c r="I597" s="266"/>
    </row>
    <row r="598" spans="2:9" x14ac:dyDescent="0.25">
      <c r="B598" s="266"/>
      <c r="C598" s="266"/>
      <c r="D598" s="266"/>
      <c r="E598" s="266"/>
      <c r="F598" s="266"/>
      <c r="G598" s="266"/>
      <c r="H598" s="266"/>
      <c r="I598" s="266"/>
    </row>
    <row r="599" spans="2:9" x14ac:dyDescent="0.25">
      <c r="B599" s="266"/>
      <c r="C599" s="266"/>
      <c r="D599" s="266"/>
      <c r="E599" s="266"/>
      <c r="F599" s="266"/>
      <c r="G599" s="266"/>
      <c r="H599" s="266"/>
      <c r="I599" s="266"/>
    </row>
    <row r="600" spans="2:9" x14ac:dyDescent="0.25">
      <c r="B600" s="266"/>
      <c r="C600" s="266"/>
      <c r="D600" s="266"/>
      <c r="E600" s="266"/>
      <c r="F600" s="266"/>
      <c r="G600" s="266"/>
      <c r="H600" s="266"/>
      <c r="I600" s="266"/>
    </row>
    <row r="601" spans="2:9" x14ac:dyDescent="0.25">
      <c r="B601" s="266"/>
      <c r="C601" s="266"/>
      <c r="D601" s="266"/>
      <c r="E601" s="266"/>
      <c r="F601" s="266"/>
      <c r="G601" s="266"/>
      <c r="H601" s="266"/>
      <c r="I601" s="266"/>
    </row>
    <row r="602" spans="2:9" x14ac:dyDescent="0.25">
      <c r="B602" s="266"/>
      <c r="C602" s="266"/>
      <c r="D602" s="266"/>
      <c r="E602" s="266"/>
      <c r="F602" s="266"/>
      <c r="G602" s="266"/>
      <c r="H602" s="266"/>
      <c r="I602" s="266"/>
    </row>
    <row r="603" spans="2:9" x14ac:dyDescent="0.25">
      <c r="B603" s="266"/>
      <c r="C603" s="266"/>
      <c r="D603" s="266"/>
      <c r="E603" s="266"/>
      <c r="F603" s="266"/>
      <c r="G603" s="266"/>
      <c r="H603" s="266"/>
      <c r="I603" s="266"/>
    </row>
    <row r="604" spans="2:9" x14ac:dyDescent="0.25">
      <c r="B604" s="266"/>
      <c r="C604" s="266"/>
      <c r="D604" s="266"/>
      <c r="E604" s="266"/>
      <c r="F604" s="266"/>
      <c r="G604" s="266"/>
      <c r="H604" s="266"/>
      <c r="I604" s="266"/>
    </row>
    <row r="605" spans="2:9" x14ac:dyDescent="0.25">
      <c r="B605" s="266"/>
      <c r="C605" s="266"/>
      <c r="D605" s="266"/>
      <c r="E605" s="266"/>
      <c r="F605" s="266"/>
      <c r="G605" s="266"/>
      <c r="H605" s="266"/>
      <c r="I605" s="266"/>
    </row>
    <row r="606" spans="2:9" x14ac:dyDescent="0.25">
      <c r="B606" s="266"/>
      <c r="C606" s="266"/>
      <c r="D606" s="266"/>
      <c r="E606" s="266"/>
      <c r="F606" s="266"/>
      <c r="G606" s="266"/>
      <c r="H606" s="266"/>
      <c r="I606" s="266"/>
    </row>
    <row r="607" spans="2:9" x14ac:dyDescent="0.25">
      <c r="B607" s="266"/>
      <c r="C607" s="266"/>
      <c r="D607" s="266"/>
      <c r="E607" s="266"/>
      <c r="F607" s="266"/>
      <c r="G607" s="266"/>
      <c r="H607" s="266"/>
      <c r="I607" s="266"/>
    </row>
    <row r="608" spans="2:9" x14ac:dyDescent="0.25">
      <c r="B608" s="266"/>
      <c r="C608" s="266"/>
      <c r="D608" s="266"/>
      <c r="E608" s="266"/>
      <c r="F608" s="266"/>
      <c r="G608" s="266"/>
      <c r="H608" s="266"/>
      <c r="I608" s="266"/>
    </row>
    <row r="609" spans="2:9" x14ac:dyDescent="0.25">
      <c r="B609" s="266"/>
      <c r="C609" s="266"/>
      <c r="D609" s="266"/>
      <c r="E609" s="266"/>
      <c r="F609" s="266"/>
      <c r="G609" s="266"/>
      <c r="H609" s="266"/>
      <c r="I609" s="266"/>
    </row>
    <row r="610" spans="2:9" x14ac:dyDescent="0.25">
      <c r="B610" s="266"/>
      <c r="C610" s="266"/>
      <c r="D610" s="266"/>
      <c r="E610" s="266"/>
      <c r="F610" s="266"/>
      <c r="G610" s="266"/>
      <c r="H610" s="266"/>
      <c r="I610" s="266"/>
    </row>
    <row r="611" spans="2:9" x14ac:dyDescent="0.25">
      <c r="B611" s="266"/>
      <c r="C611" s="266"/>
      <c r="D611" s="266"/>
      <c r="E611" s="266"/>
      <c r="F611" s="266"/>
      <c r="G611" s="266"/>
      <c r="H611" s="266"/>
      <c r="I611" s="266"/>
    </row>
    <row r="612" spans="2:9" x14ac:dyDescent="0.25">
      <c r="B612" s="266"/>
      <c r="C612" s="266"/>
      <c r="D612" s="266"/>
      <c r="E612" s="266"/>
      <c r="F612" s="266"/>
      <c r="G612" s="266"/>
      <c r="H612" s="266"/>
      <c r="I612" s="266"/>
    </row>
    <row r="613" spans="2:9" x14ac:dyDescent="0.25">
      <c r="B613" s="266"/>
      <c r="C613" s="266"/>
      <c r="D613" s="266"/>
      <c r="E613" s="266"/>
      <c r="F613" s="266"/>
      <c r="G613" s="266"/>
      <c r="H613" s="266"/>
      <c r="I613" s="266"/>
    </row>
    <row r="614" spans="2:9" x14ac:dyDescent="0.25">
      <c r="B614" s="266"/>
      <c r="C614" s="266"/>
      <c r="D614" s="266"/>
      <c r="E614" s="266"/>
      <c r="F614" s="266"/>
      <c r="G614" s="266"/>
      <c r="H614" s="266"/>
      <c r="I614" s="266"/>
    </row>
    <row r="615" spans="2:9" x14ac:dyDescent="0.25">
      <c r="B615" s="266"/>
      <c r="C615" s="266"/>
      <c r="D615" s="266"/>
      <c r="E615" s="266"/>
      <c r="F615" s="266"/>
      <c r="G615" s="266"/>
      <c r="H615" s="266"/>
      <c r="I615" s="266"/>
    </row>
    <row r="616" spans="2:9" x14ac:dyDescent="0.25">
      <c r="B616" s="266"/>
      <c r="C616" s="266"/>
      <c r="D616" s="266"/>
      <c r="E616" s="266"/>
      <c r="F616" s="266"/>
      <c r="G616" s="266"/>
      <c r="H616" s="266"/>
      <c r="I616" s="266"/>
    </row>
    <row r="617" spans="2:9" x14ac:dyDescent="0.25">
      <c r="B617" s="266"/>
      <c r="C617" s="266"/>
      <c r="D617" s="266"/>
      <c r="E617" s="266"/>
      <c r="F617" s="266"/>
      <c r="G617" s="266"/>
      <c r="H617" s="266"/>
      <c r="I617" s="266"/>
    </row>
    <row r="618" spans="2:9" x14ac:dyDescent="0.25">
      <c r="B618" s="266"/>
      <c r="C618" s="266"/>
      <c r="D618" s="266"/>
      <c r="E618" s="266"/>
      <c r="F618" s="266"/>
      <c r="G618" s="266"/>
      <c r="H618" s="266"/>
      <c r="I618" s="266"/>
    </row>
    <row r="619" spans="2:9" x14ac:dyDescent="0.25">
      <c r="B619" s="266"/>
      <c r="C619" s="266"/>
      <c r="D619" s="266"/>
      <c r="E619" s="266"/>
      <c r="F619" s="266"/>
      <c r="G619" s="266"/>
      <c r="H619" s="266"/>
      <c r="I619" s="266"/>
    </row>
    <row r="620" spans="2:9" x14ac:dyDescent="0.25">
      <c r="B620" s="266"/>
      <c r="C620" s="266"/>
      <c r="D620" s="266"/>
      <c r="E620" s="266"/>
      <c r="F620" s="266"/>
      <c r="G620" s="266"/>
      <c r="H620" s="266"/>
      <c r="I620" s="266"/>
    </row>
    <row r="621" spans="2:9" x14ac:dyDescent="0.25">
      <c r="B621" s="266"/>
      <c r="C621" s="266"/>
      <c r="D621" s="266"/>
      <c r="E621" s="266"/>
      <c r="F621" s="266"/>
      <c r="G621" s="266"/>
      <c r="H621" s="266"/>
      <c r="I621" s="266"/>
    </row>
    <row r="622" spans="2:9" x14ac:dyDescent="0.25">
      <c r="B622" s="266"/>
      <c r="C622" s="266"/>
      <c r="D622" s="266"/>
      <c r="E622" s="266"/>
      <c r="F622" s="266"/>
      <c r="G622" s="266"/>
      <c r="H622" s="266"/>
      <c r="I622" s="266"/>
    </row>
    <row r="623" spans="2:9" x14ac:dyDescent="0.25">
      <c r="B623" s="266"/>
      <c r="C623" s="266"/>
      <c r="D623" s="266"/>
      <c r="E623" s="266"/>
      <c r="F623" s="266"/>
      <c r="G623" s="266"/>
      <c r="H623" s="266"/>
      <c r="I623" s="266"/>
    </row>
    <row r="624" spans="2:9" x14ac:dyDescent="0.25">
      <c r="B624" s="266"/>
      <c r="C624" s="266"/>
      <c r="D624" s="266"/>
      <c r="E624" s="266"/>
      <c r="F624" s="266"/>
      <c r="G624" s="266"/>
      <c r="H624" s="266"/>
      <c r="I624" s="266"/>
    </row>
  </sheetData>
  <sheetProtection algorithmName="SHA-512" hashValue="qyePwa6XZc4Dgpbjs0g7L48jn/XOLxmqwtjaaaaP1HhWQud2l7fZOR7YhV0gumtqdCXT+UVknNpqbkUfRO+vtQ==" saltValue="+LGqqTKnFCQCyAdpZY3QVw==" spinCount="100000" sheet="1" objects="1" scenarios="1"/>
  <dataValidations count="13">
    <dataValidation allowBlank="1" showInputMessage="1" showErrorMessage="1" prompt="Täytä kohteen huoneistoala ja tilikauden pituus (kk)" sqref="G62 G83" xr:uid="{2B9D19DE-C1D9-4B06-B98F-049C92D209E0}"/>
    <dataValidation allowBlank="1" showInputMessage="1" showErrorMessage="1" prompt="Fyll i samfundets lägenhetsyta och räkenskapsperiodens längd (mån.)" sqref="C14 E14 G14 I14" xr:uid="{5C4849E9-E63B-46DD-98CB-83C7E4583500}"/>
    <dataValidation allowBlank="1" showInputMessage="1" showErrorMessage="1" prompt="Täytä kohteen huoneistoala ja tilikauden pituus" sqref="I62 I83" xr:uid="{64B384E1-18C1-4332-8F3F-2B54A2E39C6A}"/>
    <dataValidation allowBlank="1" showInputMessage="1" showErrorMessage="1" prompt="Fyll i enhetens räkenskapsperiod från startdatumet till slutdatumet i den här rutan. T.ex. 1.1-31.12.2023." sqref="A9" xr:uid="{9F11E62B-892E-469A-BF20-FED4D8B6A665}"/>
    <dataValidation operator="notBetween" showErrorMessage="1" prompt="Lisää tilikauden pituus kuukausina." sqref="A11" xr:uid="{2F888B1C-00D4-4F5B-BDCC-9DC7ED63E2B6}"/>
    <dataValidation allowBlank="1" showErrorMessage="1" promptTitle="Ohje ruutujen vapauttamiseen" prompt="Ruudut ovat kiinnitetty B4-ruudusta, jotta otsikot näkyvät siirryttäessä laskelmalla alaspäin ja sivusuunnassa. Ruudut voi vapauttaa B4-ruudusta seuraavasti: Näytä&gt; Kiinnitä ruudut &gt; Vapauta ruudut. " sqref="B4" xr:uid="{5F00067D-E38F-4F53-B3D0-85239010C4CB}"/>
    <dataValidation allowBlank="1" showInputMessage="1" showErrorMessage="1" promptTitle="Anvisning" prompt="Rutorna i utjämningsgruppen fylls i endast om en separat utjämningsgrupp används. I annat fall kan kolumnen utjämningsgrupp tas bort." sqref="D2" xr:uid="{B92929CD-7EBB-4F42-B3C6-3139CEBC8CD5}"/>
    <dataValidation allowBlank="1" showInputMessage="1" showErrorMessage="1" promptTitle="Hyresutjämning" prompt="Kostnaderna har fördelats på objekten, så utjämningssumman för hyran framgår inte." sqref="B42 D42 B56 D56 B76 D76 B93 D93" xr:uid="{6A25F87F-969F-4540-9D1A-661A65FB8F92}"/>
    <dataValidation allowBlank="1" showInputMessage="1" showErrorMessage="1" promptTitle="Kalkyleringsformel" prompt="Om överskott och underskott beaktas i de hyresintäkter som presenteras för indrivning, dras överskottet och underskottet inte längre av från resten av föregående räkenskapsperiod (avdrag eller tillägg presenteras två gånger)." sqref="B60 D60 F60 H60 B80 D80 F80 H80" xr:uid="{E6BC1076-ACC7-4AFF-8F3F-9893533C00FA}"/>
    <dataValidation allowBlank="1" showInputMessage="1" showErrorMessage="1" promptTitle="Anvisning" prompt="Från efterkalkylen för föregående räkenskapsperiod ”finansiell återstod för investeringar i självkostnadsuthyrning i slutet av räkenskapsperioden”. " sqref="B99 D99 F99 H99" xr:uid="{199A30D8-D065-455F-ABE6-6F2448D42325}"/>
    <dataValidation allowBlank="1" showInputMessage="1" showErrorMessage="1" promptTitle="Tilläggsuppgifter" prompt="I summan ingår erhållna understöd för investeringar." sqref="B100 D100 F100 H100" xr:uid="{1033120B-513C-42CF-AC5A-508A794C928E}"/>
    <dataValidation allowBlank="1" showInputMessage="1" showErrorMessage="1" promptTitle="Tilläggsuppgifter" prompt="Investeringarna täcks i regel med extern finansiering, så de påverkar inte hyresbeloppet." sqref="B106 D106 F106 H106" xr:uid="{4D0E463B-88F3-435A-96C6-F0CE698A66DA}"/>
    <dataValidation allowBlank="1" showInputMessage="1" showErrorMessage="1" promptTitle="Hyresutjämning" prompt="Utjämningen anges i kalkylerna per objekt/hyresbestämningsenhet, om samfundet har tagit i bruk utjämning av hyror. Hyresutjämningssumman anger hur mycket objektet betalar för andra objekt (+) eller hur mycket gottgörelse objektet får av andra objekt (-) " sqref="F42 H42 F56 H56 F76 H76 F93 H93" xr:uid="{F26D57E9-C538-4755-90A2-185A1AA11471}"/>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1" manualBreakCount="1">
    <brk id="116" max="16383"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011F-51B2-4D5A-B90F-1568E14340E4}">
  <dimension ref="A1:B1048576"/>
  <sheetViews>
    <sheetView zoomScale="90" zoomScaleNormal="90" workbookViewId="0">
      <selection activeCell="A112" sqref="A112"/>
    </sheetView>
  </sheetViews>
  <sheetFormatPr defaultRowHeight="13.8" x14ac:dyDescent="0.25"/>
  <cols>
    <col min="1" max="1" width="53.453125" style="9" bestFit="1" customWidth="1"/>
    <col min="2" max="2" width="83.36328125" style="165" customWidth="1"/>
  </cols>
  <sheetData>
    <row r="1" spans="1:2" ht="22.2" x14ac:dyDescent="0.25">
      <c r="A1" s="98" t="s">
        <v>143</v>
      </c>
      <c r="B1" s="8" t="s">
        <v>144</v>
      </c>
    </row>
    <row r="2" spans="1:2" ht="27.6" x14ac:dyDescent="0.25">
      <c r="A2" s="11" t="s">
        <v>264</v>
      </c>
      <c r="B2" s="165" t="s">
        <v>265</v>
      </c>
    </row>
    <row r="3" spans="1:2" ht="27.6" x14ac:dyDescent="0.25">
      <c r="A3" s="11" t="s">
        <v>42</v>
      </c>
      <c r="B3" s="165" t="s">
        <v>173</v>
      </c>
    </row>
    <row r="4" spans="1:2" ht="41.4" x14ac:dyDescent="0.25">
      <c r="A4" s="9" t="s">
        <v>224</v>
      </c>
      <c r="B4" s="165" t="s">
        <v>225</v>
      </c>
    </row>
    <row r="5" spans="1:2" ht="82.8" x14ac:dyDescent="0.25">
      <c r="A5" s="11" t="s">
        <v>87</v>
      </c>
      <c r="B5" s="165" t="s">
        <v>328</v>
      </c>
    </row>
    <row r="6" spans="1:2" ht="27.6" x14ac:dyDescent="0.25">
      <c r="A6" s="9" t="s">
        <v>147</v>
      </c>
      <c r="B6" s="165" t="s">
        <v>148</v>
      </c>
    </row>
    <row r="7" spans="1:2" ht="41.4" x14ac:dyDescent="0.25">
      <c r="A7" s="9" t="s">
        <v>183</v>
      </c>
      <c r="B7" s="165" t="s">
        <v>184</v>
      </c>
    </row>
    <row r="8" spans="1:2" ht="110.4" x14ac:dyDescent="0.25">
      <c r="A8" s="11" t="s">
        <v>68</v>
      </c>
      <c r="B8" s="165" t="s">
        <v>289</v>
      </c>
    </row>
    <row r="9" spans="1:2" ht="124.2" x14ac:dyDescent="0.25">
      <c r="A9" s="9" t="s">
        <v>294</v>
      </c>
      <c r="B9" s="165" t="s">
        <v>295</v>
      </c>
    </row>
    <row r="10" spans="1:2" ht="138" x14ac:dyDescent="0.25">
      <c r="A10" s="10" t="s">
        <v>277</v>
      </c>
      <c r="B10" s="165" t="s">
        <v>278</v>
      </c>
    </row>
    <row r="11" spans="1:2" ht="358.8" x14ac:dyDescent="0.25">
      <c r="A11" s="10" t="s">
        <v>151</v>
      </c>
      <c r="B11" s="165" t="s">
        <v>152</v>
      </c>
    </row>
    <row r="12" spans="1:2" ht="41.4" x14ac:dyDescent="0.25">
      <c r="A12" s="10" t="s">
        <v>153</v>
      </c>
      <c r="B12" s="165" t="s">
        <v>154</v>
      </c>
    </row>
    <row r="13" spans="1:2" ht="41.4" x14ac:dyDescent="0.25">
      <c r="A13" s="9" t="s">
        <v>189</v>
      </c>
      <c r="B13" s="167" t="s">
        <v>190</v>
      </c>
    </row>
    <row r="14" spans="1:2" ht="96.6" x14ac:dyDescent="0.25">
      <c r="A14" s="9" t="s">
        <v>149</v>
      </c>
      <c r="B14" s="166" t="s">
        <v>150</v>
      </c>
    </row>
    <row r="15" spans="1:2" x14ac:dyDescent="0.25">
      <c r="A15" s="9" t="s">
        <v>304</v>
      </c>
      <c r="B15" s="165" t="s">
        <v>305</v>
      </c>
    </row>
    <row r="16" spans="1:2" ht="138" x14ac:dyDescent="0.25">
      <c r="A16" s="9" t="s">
        <v>43</v>
      </c>
      <c r="B16" s="165" t="s">
        <v>330</v>
      </c>
    </row>
    <row r="17" spans="1:2" x14ac:dyDescent="0.25">
      <c r="A17" s="161" t="s">
        <v>241</v>
      </c>
      <c r="B17" s="165" t="s">
        <v>242</v>
      </c>
    </row>
    <row r="18" spans="1:2" ht="82.8" x14ac:dyDescent="0.25">
      <c r="A18" s="9" t="s">
        <v>204</v>
      </c>
      <c r="B18" s="165" t="s">
        <v>205</v>
      </c>
    </row>
    <row r="19" spans="1:2" ht="41.4" x14ac:dyDescent="0.25">
      <c r="A19" s="11" t="s">
        <v>206</v>
      </c>
      <c r="B19" s="165" t="s">
        <v>207</v>
      </c>
    </row>
    <row r="20" spans="1:2" ht="55.2" x14ac:dyDescent="0.25">
      <c r="A20" s="9" t="s">
        <v>258</v>
      </c>
      <c r="B20" s="165" t="s">
        <v>259</v>
      </c>
    </row>
    <row r="21" spans="1:2" ht="69" x14ac:dyDescent="0.25">
      <c r="A21" s="9" t="s">
        <v>52</v>
      </c>
      <c r="B21" s="165" t="s">
        <v>339</v>
      </c>
    </row>
    <row r="22" spans="1:2" ht="27.6" x14ac:dyDescent="0.25">
      <c r="A22" s="9" t="s">
        <v>21</v>
      </c>
      <c r="B22" s="165" t="s">
        <v>228</v>
      </c>
    </row>
    <row r="23" spans="1:2" ht="55.2" x14ac:dyDescent="0.25">
      <c r="A23" s="9" t="s">
        <v>185</v>
      </c>
      <c r="B23" s="165" t="s">
        <v>186</v>
      </c>
    </row>
    <row r="24" spans="1:2" ht="41.4" x14ac:dyDescent="0.25">
      <c r="A24" s="11" t="s">
        <v>82</v>
      </c>
      <c r="B24" s="165" t="s">
        <v>178</v>
      </c>
    </row>
    <row r="25" spans="1:2" ht="138" x14ac:dyDescent="0.25">
      <c r="A25" s="163" t="s">
        <v>86</v>
      </c>
      <c r="B25" s="165" t="s">
        <v>338</v>
      </c>
    </row>
    <row r="26" spans="1:2" ht="41.4" x14ac:dyDescent="0.25">
      <c r="A26" s="14" t="s">
        <v>50</v>
      </c>
      <c r="B26" s="165" t="s">
        <v>247</v>
      </c>
    </row>
    <row r="27" spans="1:2" x14ac:dyDescent="0.25">
      <c r="A27" s="11" t="s">
        <v>318</v>
      </c>
      <c r="B27" s="165" t="s">
        <v>319</v>
      </c>
    </row>
    <row r="28" spans="1:2" ht="69" x14ac:dyDescent="0.25">
      <c r="A28" s="11" t="s">
        <v>157</v>
      </c>
      <c r="B28" s="165" t="s">
        <v>158</v>
      </c>
    </row>
    <row r="29" spans="1:2" ht="124.2" x14ac:dyDescent="0.25">
      <c r="A29" s="9" t="s">
        <v>161</v>
      </c>
      <c r="B29" s="165" t="s">
        <v>162</v>
      </c>
    </row>
    <row r="30" spans="1:2" ht="41.4" x14ac:dyDescent="0.25">
      <c r="A30" s="11" t="s">
        <v>84</v>
      </c>
      <c r="B30" s="165" t="s">
        <v>337</v>
      </c>
    </row>
    <row r="31" spans="1:2" ht="82.8" x14ac:dyDescent="0.25">
      <c r="A31" s="9" t="s">
        <v>306</v>
      </c>
      <c r="B31" s="165" t="s">
        <v>307</v>
      </c>
    </row>
    <row r="32" spans="1:2" ht="124.2" x14ac:dyDescent="0.25">
      <c r="A32" s="9" t="s">
        <v>316</v>
      </c>
      <c r="B32" s="165" t="s">
        <v>317</v>
      </c>
    </row>
    <row r="33" spans="1:2" ht="41.4" x14ac:dyDescent="0.25">
      <c r="A33" s="9" t="s">
        <v>155</v>
      </c>
      <c r="B33" s="165" t="s">
        <v>156</v>
      </c>
    </row>
    <row r="34" spans="1:2" ht="124.2" x14ac:dyDescent="0.25">
      <c r="A34" s="9" t="s">
        <v>312</v>
      </c>
      <c r="B34" s="165" t="s">
        <v>313</v>
      </c>
    </row>
    <row r="35" spans="1:2" x14ac:dyDescent="0.25">
      <c r="A35" s="9" t="s">
        <v>179</v>
      </c>
      <c r="B35" s="165" t="s">
        <v>180</v>
      </c>
    </row>
    <row r="36" spans="1:2" ht="27.6" x14ac:dyDescent="0.25">
      <c r="A36" s="268" t="s">
        <v>340</v>
      </c>
      <c r="B36" s="267" t="s">
        <v>341</v>
      </c>
    </row>
    <row r="37" spans="1:2" ht="82.8" x14ac:dyDescent="0.25">
      <c r="A37" s="14" t="s">
        <v>308</v>
      </c>
      <c r="B37" s="165" t="s">
        <v>309</v>
      </c>
    </row>
    <row r="38" spans="1:2" ht="151.80000000000001" x14ac:dyDescent="0.25">
      <c r="A38" s="9" t="s">
        <v>14</v>
      </c>
      <c r="B38" s="165" t="s">
        <v>238</v>
      </c>
    </row>
    <row r="39" spans="1:2" x14ac:dyDescent="0.25">
      <c r="A39" s="9" t="s">
        <v>314</v>
      </c>
      <c r="B39" s="165" t="s">
        <v>315</v>
      </c>
    </row>
    <row r="40" spans="1:2" ht="55.2" x14ac:dyDescent="0.25">
      <c r="A40" s="12" t="s">
        <v>222</v>
      </c>
      <c r="B40" s="165" t="s">
        <v>223</v>
      </c>
    </row>
    <row r="41" spans="1:2" ht="27.6" x14ac:dyDescent="0.25">
      <c r="A41" s="9" t="s">
        <v>302</v>
      </c>
      <c r="B41" s="165" t="s">
        <v>303</v>
      </c>
    </row>
    <row r="42" spans="1:2" ht="69" x14ac:dyDescent="0.25">
      <c r="A42" s="14" t="s">
        <v>245</v>
      </c>
      <c r="B42" s="165" t="s">
        <v>246</v>
      </c>
    </row>
    <row r="43" spans="1:2" ht="41.4" x14ac:dyDescent="0.25">
      <c r="A43" s="11" t="s">
        <v>145</v>
      </c>
      <c r="B43" s="165" t="s">
        <v>146</v>
      </c>
    </row>
    <row r="44" spans="1:2" ht="110.4" x14ac:dyDescent="0.25">
      <c r="A44" s="11" t="s">
        <v>169</v>
      </c>
      <c r="B44" s="165" t="s">
        <v>170</v>
      </c>
    </row>
    <row r="45" spans="1:2" ht="96.6" x14ac:dyDescent="0.25">
      <c r="A45" s="164" t="s">
        <v>81</v>
      </c>
      <c r="B45" s="165" t="s">
        <v>237</v>
      </c>
    </row>
    <row r="46" spans="1:2" ht="110.4" x14ac:dyDescent="0.25">
      <c r="A46" s="9" t="s">
        <v>187</v>
      </c>
      <c r="B46" s="165" t="s">
        <v>188</v>
      </c>
    </row>
    <row r="47" spans="1:2" ht="55.2" x14ac:dyDescent="0.25">
      <c r="A47" s="10" t="s">
        <v>285</v>
      </c>
      <c r="B47" s="165" t="s">
        <v>286</v>
      </c>
    </row>
    <row r="48" spans="1:2" ht="69" x14ac:dyDescent="0.25">
      <c r="A48" s="11" t="s">
        <v>266</v>
      </c>
      <c r="B48" s="165" t="s">
        <v>267</v>
      </c>
    </row>
    <row r="49" spans="1:2" ht="27.6" x14ac:dyDescent="0.25">
      <c r="A49" s="11" t="s">
        <v>268</v>
      </c>
      <c r="B49" s="165" t="s">
        <v>269</v>
      </c>
    </row>
    <row r="50" spans="1:2" x14ac:dyDescent="0.25">
      <c r="A50" s="11" t="s">
        <v>199</v>
      </c>
      <c r="B50" s="165" t="s">
        <v>200</v>
      </c>
    </row>
    <row r="51" spans="1:2" ht="55.2" x14ac:dyDescent="0.25">
      <c r="A51" s="9" t="s">
        <v>214</v>
      </c>
      <c r="B51" s="165" t="s">
        <v>215</v>
      </c>
    </row>
    <row r="52" spans="1:2" ht="27.6" x14ac:dyDescent="0.25">
      <c r="A52" s="9" t="s">
        <v>141</v>
      </c>
      <c r="B52" s="165" t="s">
        <v>203</v>
      </c>
    </row>
    <row r="53" spans="1:2" ht="27.6" x14ac:dyDescent="0.25">
      <c r="A53" s="9" t="s">
        <v>270</v>
      </c>
      <c r="B53" s="165" t="s">
        <v>271</v>
      </c>
    </row>
    <row r="54" spans="1:2" ht="69" x14ac:dyDescent="0.25">
      <c r="A54" s="11" t="s">
        <v>210</v>
      </c>
      <c r="B54" s="165" t="s">
        <v>211</v>
      </c>
    </row>
    <row r="55" spans="1:2" ht="55.2" x14ac:dyDescent="0.25">
      <c r="A55" s="11" t="s">
        <v>22</v>
      </c>
      <c r="B55" s="165" t="s">
        <v>174</v>
      </c>
    </row>
    <row r="56" spans="1:2" ht="41.4" x14ac:dyDescent="0.25">
      <c r="A56" s="9" t="s">
        <v>248</v>
      </c>
      <c r="B56" s="165" t="s">
        <v>249</v>
      </c>
    </row>
    <row r="57" spans="1:2" ht="41.4" x14ac:dyDescent="0.25">
      <c r="A57" s="9" t="s">
        <v>176</v>
      </c>
      <c r="B57" s="165" t="s">
        <v>177</v>
      </c>
    </row>
    <row r="58" spans="1:2" ht="124.2" x14ac:dyDescent="0.25">
      <c r="A58" s="138" t="s">
        <v>292</v>
      </c>
      <c r="B58" s="166" t="s">
        <v>293</v>
      </c>
    </row>
    <row r="59" spans="1:2" x14ac:dyDescent="0.25">
      <c r="A59" s="9" t="s">
        <v>191</v>
      </c>
      <c r="B59" s="165" t="s">
        <v>192</v>
      </c>
    </row>
    <row r="60" spans="1:2" ht="69" x14ac:dyDescent="0.25">
      <c r="A60" s="11" t="s">
        <v>208</v>
      </c>
      <c r="B60" s="165" t="s">
        <v>209</v>
      </c>
    </row>
    <row r="61" spans="1:2" ht="41.4" x14ac:dyDescent="0.25">
      <c r="A61" s="9" t="s">
        <v>193</v>
      </c>
      <c r="B61" s="165" t="s">
        <v>194</v>
      </c>
    </row>
    <row r="62" spans="1:2" ht="110.4" x14ac:dyDescent="0.25">
      <c r="A62" s="9" t="s">
        <v>167</v>
      </c>
      <c r="B62" s="165" t="s">
        <v>168</v>
      </c>
    </row>
    <row r="63" spans="1:2" ht="27.6" x14ac:dyDescent="0.25">
      <c r="A63" s="16" t="s">
        <v>256</v>
      </c>
      <c r="B63" s="165" t="s">
        <v>257</v>
      </c>
    </row>
    <row r="64" spans="1:2" ht="41.4" x14ac:dyDescent="0.25">
      <c r="A64" s="9" t="s">
        <v>159</v>
      </c>
      <c r="B64" s="165" t="s">
        <v>160</v>
      </c>
    </row>
    <row r="65" spans="1:2" ht="165.6" x14ac:dyDescent="0.25">
      <c r="A65" s="163" t="s">
        <v>163</v>
      </c>
      <c r="B65" s="170" t="s">
        <v>164</v>
      </c>
    </row>
    <row r="66" spans="1:2" ht="27.6" x14ac:dyDescent="0.25">
      <c r="A66" s="11" t="s">
        <v>140</v>
      </c>
      <c r="B66" s="165" t="s">
        <v>272</v>
      </c>
    </row>
    <row r="67" spans="1:2" x14ac:dyDescent="0.25">
      <c r="A67" s="11" t="s">
        <v>273</v>
      </c>
      <c r="B67" s="165" t="s">
        <v>274</v>
      </c>
    </row>
    <row r="68" spans="1:2" ht="165.6" x14ac:dyDescent="0.25">
      <c r="A68" s="14" t="s">
        <v>54</v>
      </c>
      <c r="B68" s="165" t="s">
        <v>239</v>
      </c>
    </row>
    <row r="69" spans="1:2" ht="27.6" x14ac:dyDescent="0.25">
      <c r="A69" s="16" t="s">
        <v>48</v>
      </c>
      <c r="B69" s="165" t="s">
        <v>195</v>
      </c>
    </row>
    <row r="70" spans="1:2" ht="55.2" x14ac:dyDescent="0.25">
      <c r="A70" s="11" t="s">
        <v>196</v>
      </c>
      <c r="B70" s="165" t="s">
        <v>197</v>
      </c>
    </row>
    <row r="71" spans="1:2" x14ac:dyDescent="0.25">
      <c r="A71" s="9" t="s">
        <v>53</v>
      </c>
      <c r="B71" s="165" t="s">
        <v>198</v>
      </c>
    </row>
    <row r="72" spans="1:2" ht="96.6" x14ac:dyDescent="0.25">
      <c r="A72" s="9" t="s">
        <v>335</v>
      </c>
      <c r="B72" s="165" t="s">
        <v>336</v>
      </c>
    </row>
    <row r="73" spans="1:2" ht="96.6" x14ac:dyDescent="0.25">
      <c r="A73" s="16" t="s">
        <v>333</v>
      </c>
      <c r="B73" s="165" t="s">
        <v>334</v>
      </c>
    </row>
    <row r="74" spans="1:2" ht="82.8" x14ac:dyDescent="0.25">
      <c r="A74" s="16" t="s">
        <v>331</v>
      </c>
      <c r="B74" s="165" t="s">
        <v>332</v>
      </c>
    </row>
    <row r="75" spans="1:2" ht="69" x14ac:dyDescent="0.25">
      <c r="A75" s="13" t="s">
        <v>243</v>
      </c>
      <c r="B75" s="165" t="s">
        <v>244</v>
      </c>
    </row>
    <row r="76" spans="1:2" ht="165.6" x14ac:dyDescent="0.25">
      <c r="A76" s="137" t="s">
        <v>240</v>
      </c>
      <c r="B76" s="165" t="s">
        <v>239</v>
      </c>
    </row>
    <row r="77" spans="1:2" ht="41.4" x14ac:dyDescent="0.25">
      <c r="A77" s="9" t="s">
        <v>235</v>
      </c>
      <c r="B77" s="165" t="s">
        <v>236</v>
      </c>
    </row>
    <row r="78" spans="1:2" ht="96.6" x14ac:dyDescent="0.25">
      <c r="A78" s="9" t="s">
        <v>287</v>
      </c>
      <c r="B78" s="165" t="s">
        <v>288</v>
      </c>
    </row>
    <row r="79" spans="1:2" ht="41.4" x14ac:dyDescent="0.25">
      <c r="A79" s="9" t="s">
        <v>212</v>
      </c>
      <c r="B79" s="165" t="s">
        <v>213</v>
      </c>
    </row>
    <row r="80" spans="1:2" ht="96.6" x14ac:dyDescent="0.25">
      <c r="A80" s="9" t="s">
        <v>15</v>
      </c>
      <c r="B80" s="165" t="s">
        <v>175</v>
      </c>
    </row>
    <row r="81" spans="1:2" ht="69" x14ac:dyDescent="0.25">
      <c r="A81" s="9" t="s">
        <v>171</v>
      </c>
      <c r="B81" s="165" t="s">
        <v>172</v>
      </c>
    </row>
    <row r="82" spans="1:2" ht="41.4" x14ac:dyDescent="0.25">
      <c r="A82" s="14" t="s">
        <v>26</v>
      </c>
      <c r="B82" s="165" t="s">
        <v>221</v>
      </c>
    </row>
    <row r="83" spans="1:2" ht="27.6" x14ac:dyDescent="0.25">
      <c r="A83" s="11" t="s">
        <v>252</v>
      </c>
      <c r="B83" s="165" t="s">
        <v>253</v>
      </c>
    </row>
    <row r="84" spans="1:2" ht="41.4" x14ac:dyDescent="0.25">
      <c r="A84" s="9" t="s">
        <v>254</v>
      </c>
      <c r="B84" s="165" t="s">
        <v>255</v>
      </c>
    </row>
    <row r="85" spans="1:2" ht="55.2" x14ac:dyDescent="0.25">
      <c r="A85" s="12" t="s">
        <v>275</v>
      </c>
      <c r="B85" s="165" t="s">
        <v>276</v>
      </c>
    </row>
    <row r="86" spans="1:2" ht="88.2" x14ac:dyDescent="0.25">
      <c r="A86" s="10" t="s">
        <v>290</v>
      </c>
      <c r="B86" s="165" t="s">
        <v>291</v>
      </c>
    </row>
    <row r="87" spans="1:2" ht="41.4" x14ac:dyDescent="0.25">
      <c r="A87" s="9" t="s">
        <v>279</v>
      </c>
      <c r="B87" s="165" t="s">
        <v>280</v>
      </c>
    </row>
    <row r="88" spans="1:2" ht="27.6" x14ac:dyDescent="0.25">
      <c r="A88" s="11" t="s">
        <v>283</v>
      </c>
      <c r="B88" s="165" t="s">
        <v>284</v>
      </c>
    </row>
    <row r="89" spans="1:2" ht="110.4" x14ac:dyDescent="0.25">
      <c r="A89" s="9" t="s">
        <v>281</v>
      </c>
      <c r="B89" s="165" t="s">
        <v>282</v>
      </c>
    </row>
    <row r="90" spans="1:2" ht="69" x14ac:dyDescent="0.25">
      <c r="A90" s="9" t="s">
        <v>219</v>
      </c>
      <c r="B90" s="165" t="s">
        <v>220</v>
      </c>
    </row>
    <row r="91" spans="1:2" ht="27.6" x14ac:dyDescent="0.25">
      <c r="A91" s="14" t="s">
        <v>201</v>
      </c>
      <c r="B91" s="165" t="s">
        <v>202</v>
      </c>
    </row>
    <row r="92" spans="1:2" ht="138" x14ac:dyDescent="0.25">
      <c r="A92" s="9" t="s">
        <v>181</v>
      </c>
      <c r="B92" s="165" t="s">
        <v>182</v>
      </c>
    </row>
    <row r="93" spans="1:2" ht="69" x14ac:dyDescent="0.25">
      <c r="A93" s="12" t="s">
        <v>310</v>
      </c>
      <c r="B93" s="165" t="s">
        <v>311</v>
      </c>
    </row>
    <row r="94" spans="1:2" ht="124.2" x14ac:dyDescent="0.25">
      <c r="A94" s="9" t="s">
        <v>260</v>
      </c>
      <c r="B94" s="165" t="s">
        <v>261</v>
      </c>
    </row>
    <row r="95" spans="1:2" ht="124.2" x14ac:dyDescent="0.25">
      <c r="A95" s="9" t="s">
        <v>262</v>
      </c>
      <c r="B95" s="165" t="s">
        <v>263</v>
      </c>
    </row>
    <row r="96" spans="1:2" ht="41.4" x14ac:dyDescent="0.25">
      <c r="A96" s="15" t="s">
        <v>296</v>
      </c>
      <c r="B96" s="165" t="s">
        <v>297</v>
      </c>
    </row>
    <row r="97" spans="1:2" ht="41.4" x14ac:dyDescent="0.25">
      <c r="A97" s="9" t="s">
        <v>298</v>
      </c>
      <c r="B97" s="165" t="s">
        <v>299</v>
      </c>
    </row>
    <row r="98" spans="1:2" ht="27.6" x14ac:dyDescent="0.25">
      <c r="A98" s="16" t="s">
        <v>216</v>
      </c>
      <c r="B98" s="165" t="s">
        <v>217</v>
      </c>
    </row>
    <row r="99" spans="1:2" ht="69" x14ac:dyDescent="0.25">
      <c r="A99" s="9" t="s">
        <v>51</v>
      </c>
      <c r="B99" s="165" t="s">
        <v>218</v>
      </c>
    </row>
    <row r="100" spans="1:2" ht="82.8" x14ac:dyDescent="0.25">
      <c r="A100" s="9" t="s">
        <v>322</v>
      </c>
      <c r="B100" s="165" t="s">
        <v>323</v>
      </c>
    </row>
    <row r="101" spans="1:2" ht="124.2" x14ac:dyDescent="0.25">
      <c r="A101" s="10" t="s">
        <v>324</v>
      </c>
      <c r="B101" s="165" t="s">
        <v>325</v>
      </c>
    </row>
    <row r="102" spans="1:2" ht="27.6" x14ac:dyDescent="0.25">
      <c r="A102" s="10" t="s">
        <v>326</v>
      </c>
      <c r="B102" s="165" t="s">
        <v>327</v>
      </c>
    </row>
    <row r="103" spans="1:2" ht="41.4" x14ac:dyDescent="0.25">
      <c r="A103" s="16" t="s">
        <v>71</v>
      </c>
      <c r="B103" s="165" t="s">
        <v>329</v>
      </c>
    </row>
    <row r="104" spans="1:2" ht="69" x14ac:dyDescent="0.25">
      <c r="A104" s="14" t="s">
        <v>320</v>
      </c>
      <c r="B104" s="165" t="s">
        <v>321</v>
      </c>
    </row>
    <row r="105" spans="1:2" ht="55.2" x14ac:dyDescent="0.25">
      <c r="A105" s="9" t="s">
        <v>300</v>
      </c>
      <c r="B105" s="165" t="s">
        <v>301</v>
      </c>
    </row>
    <row r="106" spans="1:2" ht="110.4" x14ac:dyDescent="0.25">
      <c r="A106" s="11" t="s">
        <v>250</v>
      </c>
      <c r="B106" s="165" t="s">
        <v>251</v>
      </c>
    </row>
    <row r="107" spans="1:2" ht="41.4" x14ac:dyDescent="0.25">
      <c r="A107" s="9" t="s">
        <v>165</v>
      </c>
      <c r="B107" s="165" t="s">
        <v>166</v>
      </c>
    </row>
    <row r="108" spans="1:2" ht="41.4" x14ac:dyDescent="0.25">
      <c r="A108" s="9" t="s">
        <v>20</v>
      </c>
      <c r="B108" s="165" t="s">
        <v>231</v>
      </c>
    </row>
    <row r="109" spans="1:2" ht="55.2" x14ac:dyDescent="0.25">
      <c r="A109" s="168" t="s">
        <v>232</v>
      </c>
      <c r="B109" s="169" t="s">
        <v>233</v>
      </c>
    </row>
    <row r="110" spans="1:2" ht="41.4" x14ac:dyDescent="0.25">
      <c r="A110" s="11" t="s">
        <v>232</v>
      </c>
      <c r="B110" s="165" t="s">
        <v>234</v>
      </c>
    </row>
    <row r="111" spans="1:2" ht="55.2" x14ac:dyDescent="0.25">
      <c r="A111" s="14" t="s">
        <v>229</v>
      </c>
      <c r="B111" s="165" t="s">
        <v>230</v>
      </c>
    </row>
    <row r="112" spans="1:2" ht="55.2" x14ac:dyDescent="0.25">
      <c r="A112" s="9" t="s">
        <v>226</v>
      </c>
      <c r="B112" s="165" t="s">
        <v>227</v>
      </c>
    </row>
    <row r="1048576" spans="2:2" x14ac:dyDescent="0.25">
      <c r="B1048576" s="1"/>
    </row>
  </sheetData>
  <sortState xmlns:xlrd2="http://schemas.microsoft.com/office/spreadsheetml/2017/richdata2" ref="A2:B105">
    <sortCondition ref="A1:A105"/>
  </sortState>
  <pageMargins left="0.70866141732283472" right="0.70866141732283472" top="0.74803149606299213" bottom="0.74803149606299213" header="0.31496062992125984" footer="0.31496062992125984"/>
  <pageSetup paperSize="9" scale="77" orientation="landscape" r:id="rId1"/>
  <headerFooter>
    <oddFooter>&amp;C&amp;P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Hyresbestämningskalkyl</vt:lpstr>
      <vt:lpstr>Anvisning</vt:lpstr>
      <vt:lpstr>Anvisning!Tulostusalue</vt:lpstr>
      <vt:lpstr>Hyresbestämningskalkyl!Tulostusalue</vt:lpstr>
      <vt:lpstr>Hyresbestämningskalkyl!Tulostusotsikot</vt:lpstr>
    </vt:vector>
  </TitlesOfParts>
  <Company>Ympäristöhallinto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Vuokranmäärityslaskelma-mallipohja</dc:title>
  <dc:creator>suopanki</dc:creator>
  <cp:lastModifiedBy>Suopanki Mirja</cp:lastModifiedBy>
  <cp:lastPrinted>2022-04-05T10:25:54Z</cp:lastPrinted>
  <dcterms:created xsi:type="dcterms:W3CDTF">2013-01-07T11:32:33Z</dcterms:created>
  <dcterms:modified xsi:type="dcterms:W3CDTF">2022-04-05T10:26:12Z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